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xr:revisionPtr revIDLastSave="0" documentId="13_ncr:1_{A95EEFB9-48CB-40B8-BFAF-4331610E7879}" xr6:coauthVersionLast="36" xr6:coauthVersionMax="36" xr10:uidLastSave="{00000000-0000-0000-0000-000000000000}"/>
  <bookViews>
    <workbookView xWindow="6080" yWindow="0" windowWidth="7350" windowHeight="7440" xr2:uid="{00000000-000D-0000-FFFF-FFFF00000000}"/>
  </bookViews>
  <sheets>
    <sheet name="判定表" sheetId="1" r:id="rId1"/>
    <sheet name="判定表_記載例" sheetId="3" r:id="rId2"/>
    <sheet name="国際調整資料の探しかた" sheetId="2"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13" i="3" l="1"/>
  <c r="W11" i="3"/>
  <c r="W12" i="3"/>
  <c r="W10" i="3"/>
  <c r="W9" i="3"/>
  <c r="V13" i="3"/>
  <c r="V12" i="3"/>
  <c r="V11" i="3"/>
  <c r="AB11" i="3"/>
  <c r="AA11" i="3"/>
  <c r="Z11" i="3"/>
  <c r="Y11" i="3"/>
  <c r="X11" i="3"/>
  <c r="L11" i="3"/>
  <c r="F11" i="3"/>
  <c r="K11" i="3" s="1"/>
  <c r="V10" i="3"/>
  <c r="AC11" i="3" l="1"/>
  <c r="AD11" i="3"/>
  <c r="V9" i="3" l="1"/>
  <c r="AB13" i="3" l="1"/>
  <c r="AA13" i="3"/>
  <c r="Z13" i="3"/>
  <c r="Y13" i="3"/>
  <c r="X13" i="3"/>
  <c r="L13" i="3"/>
  <c r="AD13" i="3" s="1"/>
  <c r="F13" i="3"/>
  <c r="K13" i="3" s="1"/>
  <c r="AC13" i="3" s="1"/>
  <c r="AD12" i="3"/>
  <c r="AB12" i="3"/>
  <c r="AA12" i="3"/>
  <c r="Z12" i="3"/>
  <c r="Y12" i="3"/>
  <c r="X12" i="3"/>
  <c r="L12" i="3"/>
  <c r="F12" i="3"/>
  <c r="K12" i="3" s="1"/>
  <c r="AC12" i="3" s="1"/>
  <c r="AB10" i="3"/>
  <c r="AA10" i="3"/>
  <c r="Z10" i="3"/>
  <c r="Y10" i="3"/>
  <c r="X10" i="3"/>
  <c r="L10" i="3"/>
  <c r="AD10" i="3" s="1"/>
  <c r="F10" i="3"/>
  <c r="K10" i="3" s="1"/>
  <c r="AC10" i="3" s="1"/>
  <c r="AA9" i="3"/>
  <c r="Z9" i="3"/>
  <c r="Y9" i="3"/>
  <c r="X9" i="3"/>
  <c r="F9" i="3"/>
  <c r="K9" i="3" l="1"/>
  <c r="AC9" i="3" s="1"/>
  <c r="X12" i="1"/>
  <c r="X11" i="1"/>
  <c r="X10" i="1"/>
  <c r="X9" i="1"/>
  <c r="L9" i="3" l="1"/>
  <c r="AD9" i="3" s="1"/>
  <c r="AB9" i="3"/>
  <c r="AB12" i="1"/>
  <c r="AB11" i="1"/>
  <c r="AB10" i="1"/>
  <c r="AB9" i="1"/>
  <c r="AA12" i="1"/>
  <c r="AA11" i="1"/>
  <c r="AA10" i="1"/>
  <c r="AA9" i="1"/>
  <c r="Z12" i="1"/>
  <c r="Z11" i="1"/>
  <c r="Z10" i="1"/>
  <c r="Z9" i="1"/>
  <c r="Y12" i="1" l="1"/>
  <c r="Y11" i="1"/>
  <c r="Y10" i="1"/>
  <c r="Y9" i="1"/>
  <c r="F10" i="1" l="1"/>
  <c r="F11" i="1"/>
  <c r="F12" i="1"/>
  <c r="K12" i="1" l="1"/>
  <c r="AC12" i="1" s="1"/>
  <c r="K11" i="1"/>
  <c r="AC11" i="1" s="1"/>
  <c r="K10" i="1"/>
  <c r="AC10" i="1" s="1"/>
  <c r="F9" i="1"/>
  <c r="L9" i="1" l="1"/>
  <c r="AD9" i="1" s="1"/>
  <c r="L11" i="1"/>
  <c r="AD11" i="1" s="1"/>
  <c r="L12" i="1"/>
  <c r="AD12" i="1" s="1"/>
  <c r="L10" i="1"/>
  <c r="AD10" i="1" s="1"/>
  <c r="K9" i="1"/>
  <c r="AC9" i="1" s="1"/>
</calcChain>
</file>

<file path=xl/sharedStrings.xml><?xml version="1.0" encoding="utf-8"?>
<sst xmlns="http://schemas.openxmlformats.org/spreadsheetml/2006/main" count="135" uniqueCount="67">
  <si>
    <t>電波の型式</t>
    <rPh sb="0" eb="2">
      <t>デンパ</t>
    </rPh>
    <rPh sb="3" eb="5">
      <t>カタシキ</t>
    </rPh>
    <phoneticPr fontId="1"/>
  </si>
  <si>
    <t>周波数帯幅</t>
    <rPh sb="0" eb="3">
      <t>シュウハスウ</t>
    </rPh>
    <rPh sb="3" eb="4">
      <t>タイ</t>
    </rPh>
    <rPh sb="4" eb="5">
      <t>ハバ</t>
    </rPh>
    <phoneticPr fontId="1"/>
  </si>
  <si>
    <t>型式</t>
    <rPh sb="0" eb="2">
      <t>カタシキ</t>
    </rPh>
    <phoneticPr fontId="1"/>
  </si>
  <si>
    <t>[W]</t>
    <phoneticPr fontId="1"/>
  </si>
  <si>
    <t>[dBW]</t>
    <phoneticPr fontId="1"/>
  </si>
  <si>
    <t>[ksps]</t>
    <phoneticPr fontId="1"/>
  </si>
  <si>
    <t>[dBW/Hz]</t>
    <phoneticPr fontId="1"/>
  </si>
  <si>
    <t>[dBi]</t>
    <phoneticPr fontId="1"/>
  </si>
  <si>
    <t>[dB]</t>
    <phoneticPr fontId="1"/>
  </si>
  <si>
    <t>[dBW]</t>
    <phoneticPr fontId="1"/>
  </si>
  <si>
    <t>電力</t>
    <rPh sb="0" eb="2">
      <t>デンリョク</t>
    </rPh>
    <phoneticPr fontId="1"/>
  </si>
  <si>
    <t>周波数</t>
    <rPh sb="0" eb="3">
      <t>シュウハスウ</t>
    </rPh>
    <phoneticPr fontId="1"/>
  </si>
  <si>
    <t>シンボルレート</t>
    <phoneticPr fontId="1"/>
  </si>
  <si>
    <t>電力密度</t>
    <rPh sb="0" eb="2">
      <t>デンリョク</t>
    </rPh>
    <rPh sb="2" eb="4">
      <t>ミツド</t>
    </rPh>
    <phoneticPr fontId="1"/>
  </si>
  <si>
    <t>利得</t>
    <rPh sb="0" eb="2">
      <t>リトク</t>
    </rPh>
    <phoneticPr fontId="1"/>
  </si>
  <si>
    <t>給電線損失</t>
    <rPh sb="0" eb="3">
      <t>キュウデンセン</t>
    </rPh>
    <rPh sb="3" eb="5">
      <t>ソンシツ</t>
    </rPh>
    <phoneticPr fontId="1"/>
  </si>
  <si>
    <t>EIRP</t>
    <phoneticPr fontId="1"/>
  </si>
  <si>
    <t>EIRP密度</t>
    <rPh sb="4" eb="6">
      <t>ミツド</t>
    </rPh>
    <phoneticPr fontId="1"/>
  </si>
  <si>
    <t>ビーム名</t>
    <rPh sb="3" eb="4">
      <t>メイ</t>
    </rPh>
    <phoneticPr fontId="1"/>
  </si>
  <si>
    <t>GroupID</t>
    <phoneticPr fontId="1"/>
  </si>
  <si>
    <t>周波数範囲</t>
    <rPh sb="0" eb="3">
      <t>シュウハスウ</t>
    </rPh>
    <rPh sb="3" eb="5">
      <t>ハンイ</t>
    </rPh>
    <phoneticPr fontId="1"/>
  </si>
  <si>
    <t>電力密度</t>
    <rPh sb="0" eb="2">
      <t>デンリョク</t>
    </rPh>
    <rPh sb="2" eb="4">
      <t>ミツド</t>
    </rPh>
    <phoneticPr fontId="1"/>
  </si>
  <si>
    <t>免許申請値</t>
    <rPh sb="0" eb="2">
      <t>メンキョ</t>
    </rPh>
    <rPh sb="2" eb="4">
      <t>シンセイ</t>
    </rPh>
    <rPh sb="4" eb="5">
      <t>チ</t>
    </rPh>
    <phoneticPr fontId="1"/>
  </si>
  <si>
    <t>アンテナ利得</t>
    <rPh sb="4" eb="6">
      <t>リトク</t>
    </rPh>
    <phoneticPr fontId="1"/>
  </si>
  <si>
    <t>EIRP</t>
    <phoneticPr fontId="1"/>
  </si>
  <si>
    <t>EIRP密度</t>
    <rPh sb="4" eb="6">
      <t>ミツド</t>
    </rPh>
    <phoneticPr fontId="1"/>
  </si>
  <si>
    <t>判定</t>
    <rPh sb="0" eb="2">
      <t>ハンテイ</t>
    </rPh>
    <phoneticPr fontId="1"/>
  </si>
  <si>
    <t>周波数</t>
    <rPh sb="0" eb="3">
      <t>シュウハスウ</t>
    </rPh>
    <phoneticPr fontId="1"/>
  </si>
  <si>
    <t>周波数帯幅</t>
    <rPh sb="0" eb="3">
      <t>シュウハスウ</t>
    </rPh>
    <rPh sb="3" eb="4">
      <t>タイ</t>
    </rPh>
    <rPh sb="4" eb="5">
      <t>ハバ</t>
    </rPh>
    <phoneticPr fontId="1"/>
  </si>
  <si>
    <t>from[MHz]</t>
    <phoneticPr fontId="1"/>
  </si>
  <si>
    <t>to[MHz]</t>
    <phoneticPr fontId="1"/>
  </si>
  <si>
    <t>電波の型式</t>
    <rPh sb="0" eb="2">
      <t>デンパ</t>
    </rPh>
    <rPh sb="3" eb="5">
      <t>カタシキ</t>
    </rPh>
    <phoneticPr fontId="1"/>
  </si>
  <si>
    <t>from[MHz]</t>
    <phoneticPr fontId="1"/>
  </si>
  <si>
    <t>to[MHz]</t>
    <phoneticPr fontId="1"/>
  </si>
  <si>
    <t>[dBW]</t>
    <phoneticPr fontId="1"/>
  </si>
  <si>
    <t>[dBW/Hz]</t>
    <phoneticPr fontId="1"/>
  </si>
  <si>
    <t>[dBi]</t>
    <phoneticPr fontId="1"/>
  </si>
  <si>
    <t>[dBW]</t>
    <phoneticPr fontId="1"/>
  </si>
  <si>
    <t>[dBW/Hz]</t>
    <phoneticPr fontId="1"/>
  </si>
  <si>
    <t>型式</t>
    <rPh sb="0" eb="2">
      <t>カタシキ</t>
    </rPh>
    <phoneticPr fontId="1"/>
  </si>
  <si>
    <t>from</t>
    <phoneticPr fontId="1"/>
  </si>
  <si>
    <t>To</t>
    <phoneticPr fontId="1"/>
  </si>
  <si>
    <t>国際調整値との比較表</t>
    <rPh sb="0" eb="2">
      <t>コクサイ</t>
    </rPh>
    <rPh sb="2" eb="4">
      <t>チョウセイ</t>
    </rPh>
    <rPh sb="4" eb="5">
      <t>チ</t>
    </rPh>
    <rPh sb="7" eb="9">
      <t>ヒカク</t>
    </rPh>
    <rPh sb="9" eb="10">
      <t>ヒョウ</t>
    </rPh>
    <phoneticPr fontId="1"/>
  </si>
  <si>
    <t>1.ITUトップページ→「Radiocommunication」→Space Servieces内「BRIFIC」→「Table of contents」</t>
    <rPh sb="48" eb="49">
      <t>ナイ</t>
    </rPh>
    <phoneticPr fontId="1"/>
  </si>
  <si>
    <t>2.ファイリング名を設定し「Submit」</t>
    <rPh sb="8" eb="9">
      <t>メイ</t>
    </rPh>
    <rPh sb="10" eb="12">
      <t>セッテイ</t>
    </rPh>
    <phoneticPr fontId="1"/>
  </si>
  <si>
    <t>注意：ファイリング名は自動検索され、上部のプルダウンにファイリング名がきちんと入力されているか確認する</t>
    <rPh sb="0" eb="2">
      <t>チュウイ</t>
    </rPh>
    <rPh sb="9" eb="10">
      <t>メイ</t>
    </rPh>
    <rPh sb="11" eb="13">
      <t>ジドウ</t>
    </rPh>
    <rPh sb="13" eb="15">
      <t>ケンサク</t>
    </rPh>
    <rPh sb="18" eb="20">
      <t>ジョウブ</t>
    </rPh>
    <rPh sb="33" eb="34">
      <t>メイ</t>
    </rPh>
    <rPh sb="39" eb="41">
      <t>ニュウリョク</t>
    </rPh>
    <rPh sb="47" eb="49">
      <t>カクニン</t>
    </rPh>
    <phoneticPr fontId="1"/>
  </si>
  <si>
    <t>3.必要な情報は、A.ファイリング名、B.ステータス(ssn_ref)、C.IFIC番号、D.公開日</t>
    <rPh sb="2" eb="4">
      <t>ヒツヨウ</t>
    </rPh>
    <rPh sb="5" eb="7">
      <t>ジョウホウ</t>
    </rPh>
    <rPh sb="17" eb="18">
      <t>メイ</t>
    </rPh>
    <rPh sb="42" eb="44">
      <t>バンゴウ</t>
    </rPh>
    <rPh sb="47" eb="50">
      <t>コウカイビ</t>
    </rPh>
    <phoneticPr fontId="1"/>
  </si>
  <si>
    <t>注意：よくD.公開日(WIC/IFIC date)と提出日（Date of receipt）を間違えるので注意すること。なお、日付のフォーマットはDD.MM.YYYYとなっている</t>
    <rPh sb="0" eb="2">
      <t>チュウイ</t>
    </rPh>
    <rPh sb="7" eb="10">
      <t>コウカイビ</t>
    </rPh>
    <rPh sb="26" eb="28">
      <t>テイシュツ</t>
    </rPh>
    <rPh sb="28" eb="29">
      <t>ビ</t>
    </rPh>
    <rPh sb="47" eb="49">
      <t>マチガ</t>
    </rPh>
    <rPh sb="53" eb="55">
      <t>チュウイ</t>
    </rPh>
    <rPh sb="63" eb="65">
      <t>ヒヅケ</t>
    </rPh>
    <phoneticPr fontId="1"/>
  </si>
  <si>
    <t>CR調整対象の通信衛星や静止衛星の場合、一つのファイリングの中で、複数のステータスの権利を有する場合があり</t>
    <rPh sb="2" eb="4">
      <t>チョウセイ</t>
    </rPh>
    <rPh sb="4" eb="6">
      <t>タイショウ</t>
    </rPh>
    <rPh sb="7" eb="9">
      <t>ツウシン</t>
    </rPh>
    <rPh sb="9" eb="11">
      <t>エイセイ</t>
    </rPh>
    <rPh sb="12" eb="14">
      <t>セイシ</t>
    </rPh>
    <rPh sb="14" eb="16">
      <t>エイセイ</t>
    </rPh>
    <rPh sb="17" eb="19">
      <t>バアイ</t>
    </rPh>
    <rPh sb="20" eb="21">
      <t>ヒト</t>
    </rPh>
    <rPh sb="30" eb="31">
      <t>ナカ</t>
    </rPh>
    <rPh sb="33" eb="35">
      <t>フクスウ</t>
    </rPh>
    <rPh sb="42" eb="44">
      <t>ケンリ</t>
    </rPh>
    <rPh sb="45" eb="46">
      <t>ユウ</t>
    </rPh>
    <rPh sb="48" eb="50">
      <t>バアイ</t>
    </rPh>
    <phoneticPr fontId="1"/>
  </si>
  <si>
    <t>特に、複数の権利が存在するファイリングを参照する場合はどの権利を行使して免許を行うかを明確にしてください</t>
    <rPh sb="0" eb="1">
      <t>トク</t>
    </rPh>
    <rPh sb="3" eb="5">
      <t>フクスウ</t>
    </rPh>
    <rPh sb="6" eb="8">
      <t>ケンリ</t>
    </rPh>
    <rPh sb="9" eb="11">
      <t>ソンザイ</t>
    </rPh>
    <rPh sb="20" eb="22">
      <t>サンショウ</t>
    </rPh>
    <rPh sb="24" eb="26">
      <t>バアイ</t>
    </rPh>
    <rPh sb="29" eb="31">
      <t>ケンリ</t>
    </rPh>
    <rPh sb="32" eb="34">
      <t>コウシ</t>
    </rPh>
    <rPh sb="36" eb="38">
      <t>メンキョ</t>
    </rPh>
    <rPh sb="39" eb="40">
      <t>オコナ</t>
    </rPh>
    <rPh sb="43" eb="45">
      <t>メイカク</t>
    </rPh>
    <phoneticPr fontId="1"/>
  </si>
  <si>
    <t>ざくっとだが、一意のID毎に別の内容がある</t>
    <rPh sb="7" eb="9">
      <t>イチイ</t>
    </rPh>
    <rPh sb="12" eb="13">
      <t>ゴト</t>
    </rPh>
    <rPh sb="14" eb="15">
      <t>ベツ</t>
    </rPh>
    <rPh sb="16" eb="18">
      <t>ナイヨウ</t>
    </rPh>
    <phoneticPr fontId="1"/>
  </si>
  <si>
    <t>↑記載は任意</t>
    <rPh sb="1" eb="3">
      <t>キサイ</t>
    </rPh>
    <rPh sb="4" eb="6">
      <t>ニンイ</t>
    </rPh>
    <phoneticPr fontId="1"/>
  </si>
  <si>
    <t>【無線局の名称】</t>
    <rPh sb="1" eb="4">
      <t>ムセンキョク</t>
    </rPh>
    <rPh sb="5" eb="7">
      <t>メイショウ</t>
    </rPh>
    <phoneticPr fontId="1"/>
  </si>
  <si>
    <t>国際調整値：ファイリング名</t>
    <rPh sb="0" eb="2">
      <t>コクサイ</t>
    </rPh>
    <rPh sb="2" eb="4">
      <t>チョウセイ</t>
    </rPh>
    <rPh sb="4" eb="5">
      <t>チ</t>
    </rPh>
    <rPh sb="12" eb="13">
      <t>メイ</t>
    </rPh>
    <phoneticPr fontId="1"/>
  </si>
  <si>
    <t>※：国際調整値欄の上部には、A.ファイリング名（B.ステータス（PART II-S）/C.IFIC 番号/D.公開日）、「国際調整資料の探しかた」を参照のこと</t>
    <rPh sb="2" eb="4">
      <t>コクサイ</t>
    </rPh>
    <rPh sb="4" eb="6">
      <t>チョウセイ</t>
    </rPh>
    <rPh sb="6" eb="7">
      <t>チ</t>
    </rPh>
    <rPh sb="7" eb="8">
      <t>ラン</t>
    </rPh>
    <rPh sb="9" eb="11">
      <t>ジョウブ</t>
    </rPh>
    <rPh sb="22" eb="23">
      <t>メイ</t>
    </rPh>
    <rPh sb="50" eb="52">
      <t>バンゴウ</t>
    </rPh>
    <rPh sb="55" eb="58">
      <t>コウカイビ</t>
    </rPh>
    <rPh sb="61" eb="63">
      <t>コクサイ</t>
    </rPh>
    <rPh sb="63" eb="65">
      <t>チョウセイ</t>
    </rPh>
    <rPh sb="65" eb="67">
      <t>シリョウ</t>
    </rPh>
    <rPh sb="68" eb="69">
      <t>サガ</t>
    </rPh>
    <rPh sb="74" eb="76">
      <t>サンショウ</t>
    </rPh>
    <phoneticPr fontId="1"/>
  </si>
  <si>
    <t>(****/IFIC ****/**.**.****)※</t>
    <phoneticPr fontId="1"/>
  </si>
  <si>
    <t>DS</t>
    <phoneticPr fontId="1"/>
  </si>
  <si>
    <t>G1D</t>
  </si>
  <si>
    <t>G1D</t>
    <phoneticPr fontId="1"/>
  </si>
  <si>
    <t>(PARTⅡ-S/IFIC2906 /15.10.2019)※</t>
    <phoneticPr fontId="1"/>
  </si>
  <si>
    <t>国際調整値：JAPAN-SAT</t>
    <rPh sb="0" eb="2">
      <t>コクサイ</t>
    </rPh>
    <rPh sb="2" eb="4">
      <t>チョウセイ</t>
    </rPh>
    <rPh sb="4" eb="5">
      <t>チ</t>
    </rPh>
    <phoneticPr fontId="1"/>
  </si>
  <si>
    <t>G2D</t>
    <phoneticPr fontId="1"/>
  </si>
  <si>
    <t>US</t>
    <phoneticPr fontId="1"/>
  </si>
  <si>
    <t>【JAPAN-SAT-1】</t>
    <phoneticPr fontId="1"/>
  </si>
  <si>
    <t>DX</t>
    <phoneticPr fontId="1"/>
  </si>
  <si>
    <t>D1D</t>
    <phoneticPr fontId="1"/>
  </si>
  <si>
    <t>UUHF</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</si>
</sst>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游ゴシック"/>
      <family val="2"/>
      <charset val="128"/>
      <scheme val="minor"/>
    </font>
    <font>
      <sz val="6"/>
      <name val="游ゴシック"/>
      <family val="2"/>
      <charset val="128"/>
      <scheme val="minor"/>
    </font>
    <font>
      <sz val="20"/>
      <color theme="1"/>
      <name val="游ゴシック"/>
      <family val="2"/>
      <charset val="128"/>
      <scheme val="minor"/>
    </font>
    <font>
      <sz val="11"/>
      <name val="游ゴシック"/>
      <family val="2"/>
      <charset val="128"/>
      <scheme val="minor"/>
    </font>
    <font>
      <sz val="11"/>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alignment vertical="center"/>
    </xf>
  </cellStyleXfs>
  <cellXfs count="51">
    <xf numFmtId="0" fontId="0" fillId="0" borderId="0" xfId="0">
      <alignment vertical="center"/>
    </xf>
    <xf numFmtId="0" fontId="0" fillId="0" borderId="0" xfId="0" applyFill="1" applyAlignment="1">
      <alignment horizontal="center" vertical="center"/>
    </xf>
    <xf numFmtId="0" fontId="0" fillId="0" borderId="1" xfId="0" applyFill="1" applyBorder="1" applyAlignment="1">
      <alignment horizontal="center" vertical="center"/>
    </xf>
    <xf numFmtId="0" fontId="0" fillId="0" borderId="7" xfId="0" applyFill="1" applyBorder="1" applyAlignment="1">
      <alignment horizontal="center" vertical="center"/>
    </xf>
    <xf numFmtId="0" fontId="0" fillId="0" borderId="6" xfId="0" applyFill="1" applyBorder="1" applyAlignment="1">
      <alignment horizontal="center" vertical="center"/>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0" fillId="0" borderId="14"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5" xfId="0" applyFill="1" applyBorder="1" applyAlignment="1">
      <alignment horizontal="center" vertical="center"/>
    </xf>
    <xf numFmtId="0" fontId="0" fillId="0" borderId="3" xfId="0" quotePrefix="1" applyFill="1" applyBorder="1" applyAlignment="1">
      <alignment horizontal="center" vertical="center"/>
    </xf>
    <xf numFmtId="0" fontId="0" fillId="0" borderId="12" xfId="0" applyFill="1" applyBorder="1" applyAlignment="1">
      <alignment horizontal="center" vertical="center"/>
    </xf>
    <xf numFmtId="0" fontId="0" fillId="0" borderId="2" xfId="0" applyFill="1" applyBorder="1" applyAlignment="1">
      <alignment horizontal="center" vertical="center"/>
    </xf>
    <xf numFmtId="0" fontId="0" fillId="0" borderId="16" xfId="0" applyFill="1" applyBorder="1" applyAlignment="1">
      <alignment horizontal="center" vertical="center"/>
    </xf>
    <xf numFmtId="0" fontId="0" fillId="0" borderId="6" xfId="0" quotePrefix="1" applyFill="1" applyBorder="1" applyAlignment="1">
      <alignment horizontal="center" vertical="center"/>
    </xf>
    <xf numFmtId="0" fontId="0" fillId="0" borderId="13" xfId="0" applyFill="1" applyBorder="1" applyAlignment="1">
      <alignment horizontal="center"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0" fillId="0" borderId="8" xfId="0" quotePrefix="1" applyFill="1" applyBorder="1" applyAlignment="1">
      <alignment horizontal="center" vertical="center"/>
    </xf>
    <xf numFmtId="0" fontId="0" fillId="0" borderId="0" xfId="0" applyFill="1" applyAlignment="1">
      <alignment horizontal="left" vertical="center"/>
    </xf>
    <xf numFmtId="0" fontId="0" fillId="2" borderId="1" xfId="0" applyFill="1" applyBorder="1" applyAlignment="1">
      <alignment horizontal="center" vertical="center"/>
    </xf>
    <xf numFmtId="0" fontId="0" fillId="2" borderId="7"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2" borderId="21" xfId="0" applyFill="1" applyBorder="1" applyAlignment="1">
      <alignment horizontal="center" vertical="center"/>
    </xf>
    <xf numFmtId="0" fontId="0" fillId="2" borderId="17" xfId="0" applyFill="1" applyBorder="1" applyAlignment="1">
      <alignment horizontal="center" vertical="center"/>
    </xf>
    <xf numFmtId="0" fontId="0" fillId="2" borderId="14" xfId="0" applyFill="1" applyBorder="1" applyAlignment="1">
      <alignment horizontal="center" vertical="center"/>
    </xf>
    <xf numFmtId="0" fontId="0" fillId="2" borderId="22" xfId="0" applyFill="1" applyBorder="1" applyAlignment="1">
      <alignment horizontal="center" vertical="center"/>
    </xf>
    <xf numFmtId="0" fontId="0" fillId="2" borderId="18" xfId="0" applyFill="1" applyBorder="1" applyAlignment="1">
      <alignment horizontal="center" vertical="center"/>
    </xf>
    <xf numFmtId="0" fontId="0" fillId="0" borderId="11" xfId="0" applyFill="1" applyBorder="1" applyAlignment="1">
      <alignment horizontal="center" vertical="center"/>
    </xf>
    <xf numFmtId="0" fontId="0" fillId="0" borderId="26" xfId="0" applyFill="1" applyBorder="1" applyAlignment="1">
      <alignment horizontal="center" vertical="center"/>
    </xf>
    <xf numFmtId="0" fontId="3" fillId="0" borderId="4"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2" xfId="0" applyFont="1" applyFill="1" applyBorder="1" applyAlignment="1">
      <alignment horizontal="center" vertical="center"/>
    </xf>
    <xf numFmtId="0" fontId="0" fillId="2" borderId="25" xfId="0" applyFill="1" applyBorder="1" applyAlignment="1">
      <alignment horizontal="right" vertical="center"/>
    </xf>
    <xf numFmtId="0" fontId="0" fillId="2" borderId="23" xfId="0" applyFill="1" applyBorder="1" applyAlignment="1">
      <alignment horizontal="right" vertical="center"/>
    </xf>
    <xf numFmtId="0" fontId="2" fillId="0" borderId="0" xfId="0" applyFont="1" applyFill="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12" xfId="0" applyFill="1" applyBorder="1" applyAlignment="1">
      <alignment horizontal="center" vertical="center"/>
    </xf>
    <xf numFmtId="0" fontId="0" fillId="2" borderId="15" xfId="0" applyFill="1" applyBorder="1" applyAlignment="1">
      <alignment horizontal="center" vertical="center"/>
    </xf>
    <xf numFmtId="0" fontId="0" fillId="2" borderId="13" xfId="0" applyFill="1" applyBorder="1" applyAlignment="1">
      <alignment horizontal="center" vertical="center"/>
    </xf>
    <xf numFmtId="0" fontId="0" fillId="2" borderId="11" xfId="0" applyFill="1" applyBorder="1" applyAlignment="1">
      <alignment horizontal="center" vertical="center"/>
    </xf>
    <xf numFmtId="0" fontId="0" fillId="0" borderId="23" xfId="0" applyFill="1" applyBorder="1" applyAlignment="1">
      <alignment horizontal="left" vertical="center"/>
    </xf>
    <xf numFmtId="0" fontId="0" fillId="0" borderId="24" xfId="0"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 Id="rId5" Type="http://schemas.openxmlformats.org/officeDocument/2006/relationships/image" Target="../media/image7.png"/><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7</xdr:col>
      <xdr:colOff>625928</xdr:colOff>
      <xdr:row>0</xdr:row>
      <xdr:rowOff>204109</xdr:rowOff>
    </xdr:from>
    <xdr:to>
      <xdr:col>12</xdr:col>
      <xdr:colOff>217715</xdr:colOff>
      <xdr:row>4</xdr:row>
      <xdr:rowOff>136073</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6504214" y="204109"/>
          <a:ext cx="3156858" cy="911678"/>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ファイリング名は、衛星と地球局で構成される衛星通信網の名称であるため、必ずしも無線局の名称と一致するわけではない。</a:t>
          </a:r>
        </a:p>
      </xdr:txBody>
    </xdr:sp>
    <xdr:clientData/>
  </xdr:twoCellAnchor>
  <xdr:twoCellAnchor>
    <xdr:from>
      <xdr:col>12</xdr:col>
      <xdr:colOff>217715</xdr:colOff>
      <xdr:row>2</xdr:row>
      <xdr:rowOff>170091</xdr:rowOff>
    </xdr:from>
    <xdr:to>
      <xdr:col>16</xdr:col>
      <xdr:colOff>834117</xdr:colOff>
      <xdr:row>5</xdr:row>
      <xdr:rowOff>108857</xdr:rowOff>
    </xdr:to>
    <xdr:cxnSp macro="">
      <xdr:nvCxnSpPr>
        <xdr:cNvPr id="6" name="直線矢印コネクタ 5">
          <a:extLst>
            <a:ext uri="{FF2B5EF4-FFF2-40B4-BE49-F238E27FC236}">
              <a16:creationId xmlns:a16="http://schemas.microsoft.com/office/drawing/2014/main" id="{00000000-0008-0000-0100-000006000000}"/>
            </a:ext>
          </a:extLst>
        </xdr:cNvPr>
        <xdr:cNvCxnSpPr>
          <a:stCxn id="2" idx="3"/>
          <a:endCxn id="13" idx="1"/>
        </xdr:cNvCxnSpPr>
      </xdr:nvCxnSpPr>
      <xdr:spPr>
        <a:xfrm>
          <a:off x="9661072" y="659948"/>
          <a:ext cx="3664402" cy="673552"/>
        </a:xfrm>
        <a:prstGeom prst="straightConnector1">
          <a:avLst/>
        </a:prstGeom>
        <a:ln>
          <a:solidFill>
            <a:srgbClr val="FF0000"/>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326571</xdr:colOff>
      <xdr:row>2</xdr:row>
      <xdr:rowOff>170091</xdr:rowOff>
    </xdr:from>
    <xdr:to>
      <xdr:col>7</xdr:col>
      <xdr:colOff>625928</xdr:colOff>
      <xdr:row>4</xdr:row>
      <xdr:rowOff>129269</xdr:rowOff>
    </xdr:to>
    <xdr:cxnSp macro="">
      <xdr:nvCxnSpPr>
        <xdr:cNvPr id="9" name="直線矢印コネクタ 8">
          <a:extLst>
            <a:ext uri="{FF2B5EF4-FFF2-40B4-BE49-F238E27FC236}">
              <a16:creationId xmlns:a16="http://schemas.microsoft.com/office/drawing/2014/main" id="{00000000-0008-0000-0100-000009000000}"/>
            </a:ext>
          </a:extLst>
        </xdr:cNvPr>
        <xdr:cNvCxnSpPr>
          <a:stCxn id="2" idx="1"/>
          <a:endCxn id="17" idx="3"/>
        </xdr:cNvCxnSpPr>
      </xdr:nvCxnSpPr>
      <xdr:spPr>
        <a:xfrm flipH="1">
          <a:off x="1170214" y="659948"/>
          <a:ext cx="5334000" cy="44903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274865</xdr:colOff>
      <xdr:row>0</xdr:row>
      <xdr:rowOff>179616</xdr:rowOff>
    </xdr:from>
    <xdr:to>
      <xdr:col>26</xdr:col>
      <xdr:colOff>585107</xdr:colOff>
      <xdr:row>4</xdr:row>
      <xdr:rowOff>111580</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17447079" y="179616"/>
          <a:ext cx="3194957" cy="911678"/>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公開日</a:t>
          </a:r>
          <a:r>
            <a:rPr kumimoji="1" lang="en-US" altLang="ja-JP" sz="1100"/>
            <a:t>(WIC/IFIC date)</a:t>
          </a:r>
          <a:r>
            <a:rPr kumimoji="1" lang="ja-JP" altLang="en-US" sz="1100"/>
            <a:t>を記入すること。</a:t>
          </a:r>
          <a:endParaRPr kumimoji="1" lang="en-US" altLang="ja-JP" sz="1100"/>
        </a:p>
        <a:p>
          <a:r>
            <a:rPr kumimoji="1" lang="ja-JP" altLang="en-US" sz="1100"/>
            <a:t>（提出日（</a:t>
          </a:r>
          <a:r>
            <a:rPr kumimoji="1" lang="en-US" altLang="ja-JP" sz="1100"/>
            <a:t>Date of receipt</a:t>
          </a:r>
          <a:r>
            <a:rPr kumimoji="1" lang="ja-JP" altLang="en-US" sz="1100"/>
            <a:t>）ではない）</a:t>
          </a:r>
          <a:endParaRPr kumimoji="1" lang="en-US" altLang="ja-JP" sz="1100"/>
        </a:p>
        <a:p>
          <a:r>
            <a:rPr kumimoji="1" lang="ja-JP" altLang="en-US" sz="1100"/>
            <a:t>日付のフォーマットは</a:t>
          </a:r>
          <a:r>
            <a:rPr kumimoji="1" lang="en-US" altLang="ja-JP" sz="1100"/>
            <a:t>DD.MM.YYYY</a:t>
          </a:r>
          <a:r>
            <a:rPr kumimoji="1" lang="ja-JP" altLang="en-US" sz="1100"/>
            <a:t>のため注意。</a:t>
          </a:r>
        </a:p>
      </xdr:txBody>
    </xdr:sp>
    <xdr:clientData/>
  </xdr:twoCellAnchor>
  <xdr:twoCellAnchor>
    <xdr:from>
      <xdr:col>20</xdr:col>
      <xdr:colOff>911679</xdr:colOff>
      <xdr:row>2</xdr:row>
      <xdr:rowOff>145598</xdr:rowOff>
    </xdr:from>
    <xdr:to>
      <xdr:col>22</xdr:col>
      <xdr:colOff>274865</xdr:colOff>
      <xdr:row>5</xdr:row>
      <xdr:rowOff>102053</xdr:rowOff>
    </xdr:to>
    <xdr:cxnSp macro="">
      <xdr:nvCxnSpPr>
        <xdr:cNvPr id="12" name="直線矢印コネクタ 11">
          <a:extLst>
            <a:ext uri="{FF2B5EF4-FFF2-40B4-BE49-F238E27FC236}">
              <a16:creationId xmlns:a16="http://schemas.microsoft.com/office/drawing/2014/main" id="{00000000-0008-0000-0100-00000C000000}"/>
            </a:ext>
          </a:extLst>
        </xdr:cNvPr>
        <xdr:cNvCxnSpPr>
          <a:stCxn id="10" idx="1"/>
          <a:endCxn id="15" idx="3"/>
        </xdr:cNvCxnSpPr>
      </xdr:nvCxnSpPr>
      <xdr:spPr>
        <a:xfrm flipH="1">
          <a:off x="16410215" y="635455"/>
          <a:ext cx="1036864" cy="691241"/>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834117</xdr:colOff>
      <xdr:row>4</xdr:row>
      <xdr:rowOff>190500</xdr:rowOff>
    </xdr:from>
    <xdr:to>
      <xdr:col>18</xdr:col>
      <xdr:colOff>40822</xdr:colOff>
      <xdr:row>6</xdr:row>
      <xdr:rowOff>27215</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13325474" y="1170214"/>
          <a:ext cx="853169" cy="326572"/>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68036</xdr:colOff>
      <xdr:row>4</xdr:row>
      <xdr:rowOff>176893</xdr:rowOff>
    </xdr:from>
    <xdr:to>
      <xdr:col>20</xdr:col>
      <xdr:colOff>911679</xdr:colOff>
      <xdr:row>6</xdr:row>
      <xdr:rowOff>27214</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15566572" y="1156607"/>
          <a:ext cx="843643" cy="340178"/>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0</xdr:col>
      <xdr:colOff>68036</xdr:colOff>
      <xdr:row>3</xdr:row>
      <xdr:rowOff>190500</xdr:rowOff>
    </xdr:from>
    <xdr:to>
      <xdr:col>1</xdr:col>
      <xdr:colOff>326571</xdr:colOff>
      <xdr:row>5</xdr:row>
      <xdr:rowOff>68036</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68036" y="925286"/>
          <a:ext cx="1102178" cy="367393"/>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2</xdr:col>
      <xdr:colOff>451757</xdr:colOff>
      <xdr:row>16</xdr:row>
      <xdr:rowOff>2723</xdr:rowOff>
    </xdr:from>
    <xdr:to>
      <xdr:col>5</xdr:col>
      <xdr:colOff>449037</xdr:colOff>
      <xdr:row>18</xdr:row>
      <xdr:rowOff>95250</xdr:rowOff>
    </xdr:to>
    <xdr:sp macro="" textlink="">
      <xdr:nvSpPr>
        <xdr:cNvPr id="19" name="テキスト ボックス 18">
          <a:extLst>
            <a:ext uri="{FF2B5EF4-FFF2-40B4-BE49-F238E27FC236}">
              <a16:creationId xmlns:a16="http://schemas.microsoft.com/office/drawing/2014/main" id="{00000000-0008-0000-0100-000013000000}"/>
            </a:ext>
          </a:extLst>
        </xdr:cNvPr>
        <xdr:cNvSpPr txBox="1"/>
      </xdr:nvSpPr>
      <xdr:spPr>
        <a:xfrm>
          <a:off x="1975757" y="3921580"/>
          <a:ext cx="2514601" cy="58238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四捨五入などの端数処理は行わない。</a:t>
          </a:r>
          <a:endParaRPr kumimoji="1" lang="ja-JP" altLang="en-US" sz="1100" strike="sngStrike" baseline="0">
            <a:solidFill>
              <a:sysClr val="windowText" lastClr="000000"/>
            </a:solidFill>
          </a:endParaRPr>
        </a:p>
      </xdr:txBody>
    </xdr:sp>
    <xdr:clientData/>
  </xdr:twoCellAnchor>
  <xdr:twoCellAnchor>
    <xdr:from>
      <xdr:col>30</xdr:col>
      <xdr:colOff>386441</xdr:colOff>
      <xdr:row>9</xdr:row>
      <xdr:rowOff>155123</xdr:rowOff>
    </xdr:from>
    <xdr:to>
      <xdr:col>35</xdr:col>
      <xdr:colOff>108855</xdr:colOff>
      <xdr:row>11</xdr:row>
      <xdr:rowOff>122465</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23164798" y="2359480"/>
          <a:ext cx="3124200" cy="457199"/>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必要に応じて行の追加・削除を行う。</a:t>
          </a:r>
        </a:p>
      </xdr:txBody>
    </xdr:sp>
    <xdr:clientData/>
  </xdr:twoCellAnchor>
  <xdr:twoCellAnchor>
    <xdr:from>
      <xdr:col>30</xdr:col>
      <xdr:colOff>136072</xdr:colOff>
      <xdr:row>7</xdr:row>
      <xdr:rowOff>176893</xdr:rowOff>
    </xdr:from>
    <xdr:to>
      <xdr:col>30</xdr:col>
      <xdr:colOff>231322</xdr:colOff>
      <xdr:row>13</xdr:row>
      <xdr:rowOff>68036</xdr:rowOff>
    </xdr:to>
    <xdr:sp macro="" textlink="">
      <xdr:nvSpPr>
        <xdr:cNvPr id="27" name="右大かっこ 26">
          <a:extLst>
            <a:ext uri="{FF2B5EF4-FFF2-40B4-BE49-F238E27FC236}">
              <a16:creationId xmlns:a16="http://schemas.microsoft.com/office/drawing/2014/main" id="{00000000-0008-0000-0100-00001B000000}"/>
            </a:ext>
          </a:extLst>
        </xdr:cNvPr>
        <xdr:cNvSpPr/>
      </xdr:nvSpPr>
      <xdr:spPr>
        <a:xfrm>
          <a:off x="22914429" y="1891393"/>
          <a:ext cx="95250" cy="1360714"/>
        </a:xfrm>
        <a:prstGeom prst="rightBracket">
          <a:avLst/>
        </a:prstGeom>
        <a:ln>
          <a:solidFill>
            <a:srgbClr val="FF0000"/>
          </a:solidFill>
          <a:tailEnd type="none" w="lg" len="med"/>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14</xdr:col>
      <xdr:colOff>571498</xdr:colOff>
      <xdr:row>16</xdr:row>
      <xdr:rowOff>163286</xdr:rowOff>
    </xdr:from>
    <xdr:to>
      <xdr:col>35</xdr:col>
      <xdr:colOff>265319</xdr:colOff>
      <xdr:row>43</xdr:row>
      <xdr:rowOff>149678</xdr:rowOff>
    </xdr:to>
    <xdr:pic>
      <xdr:nvPicPr>
        <xdr:cNvPr id="29" name="図 28">
          <a:extLst>
            <a:ext uri="{FF2B5EF4-FFF2-40B4-BE49-F238E27FC236}">
              <a16:creationId xmlns:a16="http://schemas.microsoft.com/office/drawing/2014/main" id="{00000000-0008-0000-0100-00001D000000}"/>
            </a:ext>
          </a:extLst>
        </xdr:cNvPr>
        <xdr:cNvPicPr>
          <a:picLocks noChangeAspect="1"/>
        </xdr:cNvPicPr>
      </xdr:nvPicPr>
      <xdr:blipFill>
        <a:blip xmlns:r="http://schemas.openxmlformats.org/officeDocument/2006/relationships" r:embed="rId1"/>
        <a:stretch>
          <a:fillRect/>
        </a:stretch>
      </xdr:blipFill>
      <xdr:spPr>
        <a:xfrm>
          <a:off x="11538855" y="4082143"/>
          <a:ext cx="14906607" cy="6599464"/>
        </a:xfrm>
        <a:prstGeom prst="rect">
          <a:avLst/>
        </a:prstGeom>
        <a:ln>
          <a:solidFill>
            <a:sysClr val="windowText" lastClr="000000"/>
          </a:solidFill>
        </a:ln>
      </xdr:spPr>
    </xdr:pic>
    <xdr:clientData/>
  </xdr:twoCellAnchor>
  <xdr:twoCellAnchor>
    <xdr:from>
      <xdr:col>20</xdr:col>
      <xdr:colOff>489857</xdr:colOff>
      <xdr:row>13</xdr:row>
      <xdr:rowOff>163286</xdr:rowOff>
    </xdr:from>
    <xdr:to>
      <xdr:col>29</xdr:col>
      <xdr:colOff>95250</xdr:colOff>
      <xdr:row>16</xdr:row>
      <xdr:rowOff>176893</xdr:rowOff>
    </xdr:to>
    <xdr:sp macro="" textlink="">
      <xdr:nvSpPr>
        <xdr:cNvPr id="37" name="フリーフォーム 36">
          <a:extLst>
            <a:ext uri="{FF2B5EF4-FFF2-40B4-BE49-F238E27FC236}">
              <a16:creationId xmlns:a16="http://schemas.microsoft.com/office/drawing/2014/main" id="{00000000-0008-0000-0100-000025000000}"/>
            </a:ext>
          </a:extLst>
        </xdr:cNvPr>
        <xdr:cNvSpPr/>
      </xdr:nvSpPr>
      <xdr:spPr>
        <a:xfrm>
          <a:off x="15988393" y="3347357"/>
          <a:ext cx="6204857" cy="748393"/>
        </a:xfrm>
        <a:custGeom>
          <a:avLst/>
          <a:gdLst>
            <a:gd name="connsiteX0" fmla="*/ 6204857 w 6204857"/>
            <a:gd name="connsiteY0" fmla="*/ 748393 h 748393"/>
            <a:gd name="connsiteX1" fmla="*/ 6204857 w 6204857"/>
            <a:gd name="connsiteY1" fmla="*/ 299357 h 748393"/>
            <a:gd name="connsiteX2" fmla="*/ 0 w 6204857"/>
            <a:gd name="connsiteY2" fmla="*/ 299357 h 748393"/>
            <a:gd name="connsiteX3" fmla="*/ 0 w 6204857"/>
            <a:gd name="connsiteY3" fmla="*/ 0 h 748393"/>
          </a:gdLst>
          <a:ahLst/>
          <a:cxnLst>
            <a:cxn ang="0">
              <a:pos x="connsiteX0" y="connsiteY0"/>
            </a:cxn>
            <a:cxn ang="0">
              <a:pos x="connsiteX1" y="connsiteY1"/>
            </a:cxn>
            <a:cxn ang="0">
              <a:pos x="connsiteX2" y="connsiteY2"/>
            </a:cxn>
            <a:cxn ang="0">
              <a:pos x="connsiteX3" y="connsiteY3"/>
            </a:cxn>
          </a:cxnLst>
          <a:rect l="l" t="t" r="r" b="b"/>
          <a:pathLst>
            <a:path w="6204857" h="748393">
              <a:moveTo>
                <a:pt x="6204857" y="748393"/>
              </a:moveTo>
              <a:lnTo>
                <a:pt x="6204857" y="299357"/>
              </a:lnTo>
              <a:lnTo>
                <a:pt x="0" y="299357"/>
              </a:lnTo>
              <a:lnTo>
                <a:pt x="0" y="0"/>
              </a:lnTo>
            </a:path>
          </a:pathLst>
        </a:custGeom>
        <a:noFill/>
        <a:ln w="28575">
          <a:solidFill>
            <a:srgbClr val="FF0000"/>
          </a:solidFill>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190500</xdr:colOff>
      <xdr:row>27</xdr:row>
      <xdr:rowOff>95250</xdr:rowOff>
    </xdr:from>
    <xdr:to>
      <xdr:col>20</xdr:col>
      <xdr:colOff>503464</xdr:colOff>
      <xdr:row>28</xdr:row>
      <xdr:rowOff>217714</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12001500" y="6708321"/>
          <a:ext cx="4000500" cy="367393"/>
        </a:xfrm>
        <a:prstGeom prst="rect">
          <a:avLst/>
        </a:prstGeom>
        <a:noFill/>
        <a:ln w="28575">
          <a:solidFill>
            <a:srgbClr val="FF0000"/>
          </a:solidFill>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26</xdr:col>
      <xdr:colOff>288471</xdr:colOff>
      <xdr:row>16</xdr:row>
      <xdr:rowOff>166007</xdr:rowOff>
    </xdr:from>
    <xdr:to>
      <xdr:col>31</xdr:col>
      <xdr:colOff>449036</xdr:colOff>
      <xdr:row>18</xdr:row>
      <xdr:rowOff>136072</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20345400" y="4084864"/>
          <a:ext cx="3562350" cy="459922"/>
        </a:xfrm>
        <a:prstGeom prst="rect">
          <a:avLst/>
        </a:prstGeom>
        <a:noFill/>
        <a:ln w="28575">
          <a:solidFill>
            <a:srgbClr val="FF0000"/>
          </a:solidFill>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21</xdr:col>
      <xdr:colOff>451757</xdr:colOff>
      <xdr:row>38</xdr:row>
      <xdr:rowOff>152399</xdr:rowOff>
    </xdr:from>
    <xdr:to>
      <xdr:col>23</xdr:col>
      <xdr:colOff>381000</xdr:colOff>
      <xdr:row>43</xdr:row>
      <xdr:rowOff>149678</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16943614" y="9459685"/>
          <a:ext cx="1289957" cy="1221922"/>
        </a:xfrm>
        <a:prstGeom prst="rect">
          <a:avLst/>
        </a:prstGeom>
        <a:noFill/>
        <a:ln w="28575">
          <a:solidFill>
            <a:srgbClr val="FF0000"/>
          </a:solidFill>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23</xdr:col>
      <xdr:colOff>576943</xdr:colOff>
      <xdr:row>38</xdr:row>
      <xdr:rowOff>155120</xdr:rowOff>
    </xdr:from>
    <xdr:to>
      <xdr:col>25</xdr:col>
      <xdr:colOff>326572</xdr:colOff>
      <xdr:row>43</xdr:row>
      <xdr:rowOff>152399</xdr:rowOff>
    </xdr:to>
    <xdr:sp macro="" textlink="">
      <xdr:nvSpPr>
        <xdr:cNvPr id="41" name="正方形/長方形 40">
          <a:extLst>
            <a:ext uri="{FF2B5EF4-FFF2-40B4-BE49-F238E27FC236}">
              <a16:creationId xmlns:a16="http://schemas.microsoft.com/office/drawing/2014/main" id="{00000000-0008-0000-0100-000029000000}"/>
            </a:ext>
          </a:extLst>
        </xdr:cNvPr>
        <xdr:cNvSpPr/>
      </xdr:nvSpPr>
      <xdr:spPr>
        <a:xfrm>
          <a:off x="18429514" y="9462406"/>
          <a:ext cx="1273629" cy="1221922"/>
        </a:xfrm>
        <a:prstGeom prst="rect">
          <a:avLst/>
        </a:prstGeom>
        <a:noFill/>
        <a:ln w="28575">
          <a:solidFill>
            <a:srgbClr val="FF0000"/>
          </a:solidFill>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20</xdr:col>
      <xdr:colOff>835478</xdr:colOff>
      <xdr:row>31</xdr:row>
      <xdr:rowOff>27214</xdr:rowOff>
    </xdr:from>
    <xdr:to>
      <xdr:col>24</xdr:col>
      <xdr:colOff>653143</xdr:colOff>
      <xdr:row>33</xdr:row>
      <xdr:rowOff>40821</xdr:rowOff>
    </xdr:to>
    <xdr:sp macro="" textlink="">
      <xdr:nvSpPr>
        <xdr:cNvPr id="42" name="正方形/長方形 41">
          <a:extLst>
            <a:ext uri="{FF2B5EF4-FFF2-40B4-BE49-F238E27FC236}">
              <a16:creationId xmlns:a16="http://schemas.microsoft.com/office/drawing/2014/main" id="{00000000-0008-0000-0100-00002A000000}"/>
            </a:ext>
          </a:extLst>
        </xdr:cNvPr>
        <xdr:cNvSpPr/>
      </xdr:nvSpPr>
      <xdr:spPr>
        <a:xfrm>
          <a:off x="16334014" y="7620000"/>
          <a:ext cx="3015343" cy="503464"/>
        </a:xfrm>
        <a:prstGeom prst="rect">
          <a:avLst/>
        </a:prstGeom>
        <a:noFill/>
        <a:ln w="28575">
          <a:solidFill>
            <a:srgbClr val="FF0000"/>
          </a:solidFill>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14</xdr:col>
      <xdr:colOff>620486</xdr:colOff>
      <xdr:row>37</xdr:row>
      <xdr:rowOff>152399</xdr:rowOff>
    </xdr:from>
    <xdr:to>
      <xdr:col>16</xdr:col>
      <xdr:colOff>149679</xdr:colOff>
      <xdr:row>38</xdr:row>
      <xdr:rowOff>217713</xdr:rowOff>
    </xdr:to>
    <xdr:sp macro="" textlink="">
      <xdr:nvSpPr>
        <xdr:cNvPr id="43" name="正方形/長方形 42">
          <a:extLst>
            <a:ext uri="{FF2B5EF4-FFF2-40B4-BE49-F238E27FC236}">
              <a16:creationId xmlns:a16="http://schemas.microsoft.com/office/drawing/2014/main" id="{00000000-0008-0000-0100-00002B000000}"/>
            </a:ext>
          </a:extLst>
        </xdr:cNvPr>
        <xdr:cNvSpPr/>
      </xdr:nvSpPr>
      <xdr:spPr>
        <a:xfrm>
          <a:off x="11587843" y="9214756"/>
          <a:ext cx="1053193" cy="310243"/>
        </a:xfrm>
        <a:prstGeom prst="rect">
          <a:avLst/>
        </a:prstGeom>
        <a:noFill/>
        <a:ln w="28575">
          <a:solidFill>
            <a:srgbClr val="FF0000"/>
          </a:solidFill>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16</xdr:col>
      <xdr:colOff>149679</xdr:colOff>
      <xdr:row>32</xdr:row>
      <xdr:rowOff>34018</xdr:rowOff>
    </xdr:from>
    <xdr:to>
      <xdr:col>20</xdr:col>
      <xdr:colOff>835478</xdr:colOff>
      <xdr:row>38</xdr:row>
      <xdr:rowOff>62592</xdr:rowOff>
    </xdr:to>
    <xdr:cxnSp macro="">
      <xdr:nvCxnSpPr>
        <xdr:cNvPr id="45" name="直線コネクタ 44">
          <a:extLst>
            <a:ext uri="{FF2B5EF4-FFF2-40B4-BE49-F238E27FC236}">
              <a16:creationId xmlns:a16="http://schemas.microsoft.com/office/drawing/2014/main" id="{00000000-0008-0000-0100-00002D000000}"/>
            </a:ext>
          </a:extLst>
        </xdr:cNvPr>
        <xdr:cNvCxnSpPr>
          <a:stCxn id="43" idx="3"/>
          <a:endCxn id="42" idx="1"/>
        </xdr:cNvCxnSpPr>
      </xdr:nvCxnSpPr>
      <xdr:spPr>
        <a:xfrm flipV="1">
          <a:off x="12641036" y="7871732"/>
          <a:ext cx="3692978" cy="1498146"/>
        </a:xfrm>
        <a:prstGeom prst="line">
          <a:avLst/>
        </a:prstGeom>
        <a:ln>
          <a:solidFill>
            <a:srgbClr val="FF0000"/>
          </a:solidFill>
          <a:tailEnd type="non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13607</xdr:colOff>
      <xdr:row>13</xdr:row>
      <xdr:rowOff>190500</xdr:rowOff>
    </xdr:from>
    <xdr:to>
      <xdr:col>23</xdr:col>
      <xdr:colOff>41055</xdr:colOff>
      <xdr:row>30</xdr:row>
      <xdr:rowOff>190500</xdr:rowOff>
    </xdr:to>
    <xdr:sp macro="" textlink="">
      <xdr:nvSpPr>
        <xdr:cNvPr id="48" name="フリーフォーム 47">
          <a:extLst>
            <a:ext uri="{FF2B5EF4-FFF2-40B4-BE49-F238E27FC236}">
              <a16:creationId xmlns:a16="http://schemas.microsoft.com/office/drawing/2014/main" id="{00000000-0008-0000-0100-000030000000}"/>
            </a:ext>
          </a:extLst>
        </xdr:cNvPr>
        <xdr:cNvSpPr/>
      </xdr:nvSpPr>
      <xdr:spPr>
        <a:xfrm>
          <a:off x="13348607" y="3374571"/>
          <a:ext cx="4545019" cy="4163786"/>
        </a:xfrm>
        <a:custGeom>
          <a:avLst/>
          <a:gdLst>
            <a:gd name="connsiteX0" fmla="*/ 4531179 w 4545019"/>
            <a:gd name="connsiteY0" fmla="*/ 4163786 h 4163786"/>
            <a:gd name="connsiteX1" fmla="*/ 4531179 w 4545019"/>
            <a:gd name="connsiteY1" fmla="*/ 4163786 h 4163786"/>
            <a:gd name="connsiteX2" fmla="*/ 4544786 w 4545019"/>
            <a:gd name="connsiteY2" fmla="*/ 2367643 h 4163786"/>
            <a:gd name="connsiteX3" fmla="*/ 0 w 4545019"/>
            <a:gd name="connsiteY3" fmla="*/ 2367643 h 4163786"/>
            <a:gd name="connsiteX4" fmla="*/ 0 w 4545019"/>
            <a:gd name="connsiteY4" fmla="*/ 0 h 4163786"/>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4545019" h="4163786">
              <a:moveTo>
                <a:pt x="4531179" y="4163786"/>
              </a:moveTo>
              <a:lnTo>
                <a:pt x="4531179" y="4163786"/>
              </a:lnTo>
              <a:cubicBezTo>
                <a:pt x="4547926" y="2857520"/>
                <a:pt x="4544786" y="3456244"/>
                <a:pt x="4544786" y="2367643"/>
              </a:cubicBezTo>
              <a:lnTo>
                <a:pt x="0" y="2367643"/>
              </a:lnTo>
              <a:lnTo>
                <a:pt x="0" y="0"/>
              </a:lnTo>
            </a:path>
          </a:pathLst>
        </a:custGeom>
        <a:noFill/>
        <a:ln w="28575">
          <a:solidFill>
            <a:srgbClr val="FF0000"/>
          </a:solidFill>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299357</xdr:colOff>
      <xdr:row>13</xdr:row>
      <xdr:rowOff>149679</xdr:rowOff>
    </xdr:from>
    <xdr:to>
      <xdr:col>27</xdr:col>
      <xdr:colOff>27214</xdr:colOff>
      <xdr:row>41</xdr:row>
      <xdr:rowOff>95250</xdr:rowOff>
    </xdr:to>
    <xdr:sp macro="" textlink="">
      <xdr:nvSpPr>
        <xdr:cNvPr id="52" name="フリーフォーム 51">
          <a:extLst>
            <a:ext uri="{FF2B5EF4-FFF2-40B4-BE49-F238E27FC236}">
              <a16:creationId xmlns:a16="http://schemas.microsoft.com/office/drawing/2014/main" id="{00000000-0008-0000-0100-000034000000}"/>
            </a:ext>
          </a:extLst>
        </xdr:cNvPr>
        <xdr:cNvSpPr/>
      </xdr:nvSpPr>
      <xdr:spPr>
        <a:xfrm>
          <a:off x="15117536" y="3333750"/>
          <a:ext cx="5646964" cy="6803571"/>
        </a:xfrm>
        <a:custGeom>
          <a:avLst/>
          <a:gdLst>
            <a:gd name="connsiteX0" fmla="*/ 4667250 w 5646964"/>
            <a:gd name="connsiteY0" fmla="*/ 6803571 h 6803571"/>
            <a:gd name="connsiteX1" fmla="*/ 4667250 w 5646964"/>
            <a:gd name="connsiteY1" fmla="*/ 6803571 h 6803571"/>
            <a:gd name="connsiteX2" fmla="*/ 5646964 w 5646964"/>
            <a:gd name="connsiteY2" fmla="*/ 6803571 h 6803571"/>
            <a:gd name="connsiteX3" fmla="*/ 5646964 w 5646964"/>
            <a:gd name="connsiteY3" fmla="*/ 1469571 h 6803571"/>
            <a:gd name="connsiteX4" fmla="*/ 0 w 5646964"/>
            <a:gd name="connsiteY4" fmla="*/ 1469571 h 6803571"/>
            <a:gd name="connsiteX5" fmla="*/ 0 w 5646964"/>
            <a:gd name="connsiteY5" fmla="*/ 0 h 680357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5646964" h="6803571">
              <a:moveTo>
                <a:pt x="4667250" y="6803571"/>
              </a:moveTo>
              <a:lnTo>
                <a:pt x="4667250" y="6803571"/>
              </a:lnTo>
              <a:lnTo>
                <a:pt x="5646964" y="6803571"/>
              </a:lnTo>
              <a:lnTo>
                <a:pt x="5646964" y="1469571"/>
              </a:lnTo>
              <a:lnTo>
                <a:pt x="0" y="1469571"/>
              </a:lnTo>
              <a:lnTo>
                <a:pt x="0" y="0"/>
              </a:lnTo>
            </a:path>
          </a:pathLst>
        </a:custGeom>
        <a:noFill/>
        <a:ln w="28575">
          <a:solidFill>
            <a:srgbClr val="FF0000"/>
          </a:solidFill>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340179</xdr:colOff>
      <xdr:row>13</xdr:row>
      <xdr:rowOff>149679</xdr:rowOff>
    </xdr:from>
    <xdr:to>
      <xdr:col>25</xdr:col>
      <xdr:colOff>612322</xdr:colOff>
      <xdr:row>38</xdr:row>
      <xdr:rowOff>68035</xdr:rowOff>
    </xdr:to>
    <xdr:sp macro="" textlink="">
      <xdr:nvSpPr>
        <xdr:cNvPr id="56" name="フリーフォーム 55">
          <a:extLst>
            <a:ext uri="{FF2B5EF4-FFF2-40B4-BE49-F238E27FC236}">
              <a16:creationId xmlns:a16="http://schemas.microsoft.com/office/drawing/2014/main" id="{00000000-0008-0000-0100-000038000000}"/>
            </a:ext>
          </a:extLst>
        </xdr:cNvPr>
        <xdr:cNvSpPr/>
      </xdr:nvSpPr>
      <xdr:spPr>
        <a:xfrm>
          <a:off x="14478000" y="3333750"/>
          <a:ext cx="5510893" cy="6041571"/>
        </a:xfrm>
        <a:custGeom>
          <a:avLst/>
          <a:gdLst>
            <a:gd name="connsiteX0" fmla="*/ 3116036 w 5510893"/>
            <a:gd name="connsiteY0" fmla="*/ 6041571 h 6041571"/>
            <a:gd name="connsiteX1" fmla="*/ 3116036 w 5510893"/>
            <a:gd name="connsiteY1" fmla="*/ 5402036 h 6041571"/>
            <a:gd name="connsiteX2" fmla="*/ 5510893 w 5510893"/>
            <a:gd name="connsiteY2" fmla="*/ 5402036 h 6041571"/>
            <a:gd name="connsiteX3" fmla="*/ 5510893 w 5510893"/>
            <a:gd name="connsiteY3" fmla="*/ 1891393 h 6041571"/>
            <a:gd name="connsiteX4" fmla="*/ 0 w 5510893"/>
            <a:gd name="connsiteY4" fmla="*/ 1891393 h 6041571"/>
            <a:gd name="connsiteX5" fmla="*/ 0 w 5510893"/>
            <a:gd name="connsiteY5" fmla="*/ 0 h 604157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Lst>
          <a:rect l="l" t="t" r="r" b="b"/>
          <a:pathLst>
            <a:path w="5510893" h="6041571">
              <a:moveTo>
                <a:pt x="3116036" y="6041571"/>
              </a:moveTo>
              <a:lnTo>
                <a:pt x="3116036" y="5402036"/>
              </a:lnTo>
              <a:lnTo>
                <a:pt x="5510893" y="5402036"/>
              </a:lnTo>
              <a:lnTo>
                <a:pt x="5510893" y="1891393"/>
              </a:lnTo>
              <a:lnTo>
                <a:pt x="0" y="1891393"/>
              </a:lnTo>
              <a:lnTo>
                <a:pt x="0" y="0"/>
              </a:lnTo>
            </a:path>
          </a:pathLst>
        </a:custGeom>
        <a:noFill/>
        <a:ln w="28575">
          <a:solidFill>
            <a:srgbClr val="FF0000"/>
          </a:solidFill>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217715</xdr:colOff>
      <xdr:row>38</xdr:row>
      <xdr:rowOff>209549</xdr:rowOff>
    </xdr:from>
    <xdr:to>
      <xdr:col>21</xdr:col>
      <xdr:colOff>285751</xdr:colOff>
      <xdr:row>43</xdr:row>
      <xdr:rowOff>206828</xdr:rowOff>
    </xdr:to>
    <xdr:sp macro="" textlink="">
      <xdr:nvSpPr>
        <xdr:cNvPr id="57" name="正方形/長方形 56">
          <a:extLst>
            <a:ext uri="{FF2B5EF4-FFF2-40B4-BE49-F238E27FC236}">
              <a16:creationId xmlns:a16="http://schemas.microsoft.com/office/drawing/2014/main" id="{00000000-0008-0000-0100-000039000000}"/>
            </a:ext>
          </a:extLst>
        </xdr:cNvPr>
        <xdr:cNvSpPr/>
      </xdr:nvSpPr>
      <xdr:spPr>
        <a:xfrm>
          <a:off x="15035894" y="9516835"/>
          <a:ext cx="1741714" cy="1221922"/>
        </a:xfrm>
        <a:prstGeom prst="rect">
          <a:avLst/>
        </a:prstGeom>
        <a:noFill/>
        <a:ln w="28575">
          <a:solidFill>
            <a:srgbClr val="FF0000"/>
          </a:solidFill>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12</xdr:col>
      <xdr:colOff>149679</xdr:colOff>
      <xdr:row>13</xdr:row>
      <xdr:rowOff>204107</xdr:rowOff>
    </xdr:from>
    <xdr:to>
      <xdr:col>19</xdr:col>
      <xdr:colOff>190500</xdr:colOff>
      <xdr:row>41</xdr:row>
      <xdr:rowOff>136071</xdr:rowOff>
    </xdr:to>
    <xdr:sp macro="" textlink="">
      <xdr:nvSpPr>
        <xdr:cNvPr id="58" name="フリーフォーム 57">
          <a:extLst>
            <a:ext uri="{FF2B5EF4-FFF2-40B4-BE49-F238E27FC236}">
              <a16:creationId xmlns:a16="http://schemas.microsoft.com/office/drawing/2014/main" id="{00000000-0008-0000-0100-00003A000000}"/>
            </a:ext>
          </a:extLst>
        </xdr:cNvPr>
        <xdr:cNvSpPr/>
      </xdr:nvSpPr>
      <xdr:spPr>
        <a:xfrm>
          <a:off x="9593036" y="3388178"/>
          <a:ext cx="5415643" cy="6789964"/>
        </a:xfrm>
        <a:custGeom>
          <a:avLst/>
          <a:gdLst>
            <a:gd name="connsiteX0" fmla="*/ 5415643 w 5415643"/>
            <a:gd name="connsiteY0" fmla="*/ 6789964 h 6789964"/>
            <a:gd name="connsiteX1" fmla="*/ 0 w 5415643"/>
            <a:gd name="connsiteY1" fmla="*/ 6789964 h 6789964"/>
            <a:gd name="connsiteX2" fmla="*/ 0 w 5415643"/>
            <a:gd name="connsiteY2" fmla="*/ 435429 h 6789964"/>
            <a:gd name="connsiteX3" fmla="*/ 2258785 w 5415643"/>
            <a:gd name="connsiteY3" fmla="*/ 435429 h 6789964"/>
            <a:gd name="connsiteX4" fmla="*/ 2258785 w 5415643"/>
            <a:gd name="connsiteY4" fmla="*/ 0 h 6789964"/>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5415643" h="6789964">
              <a:moveTo>
                <a:pt x="5415643" y="6789964"/>
              </a:moveTo>
              <a:lnTo>
                <a:pt x="0" y="6789964"/>
              </a:lnTo>
              <a:lnTo>
                <a:pt x="0" y="435429"/>
              </a:lnTo>
              <a:lnTo>
                <a:pt x="2258785" y="435429"/>
              </a:lnTo>
              <a:lnTo>
                <a:pt x="2258785" y="0"/>
              </a:lnTo>
            </a:path>
          </a:pathLst>
        </a:custGeom>
        <a:noFill/>
        <a:ln w="28575">
          <a:solidFill>
            <a:srgbClr val="FF0000"/>
          </a:solidFill>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258536</xdr:colOff>
      <xdr:row>13</xdr:row>
      <xdr:rowOff>176893</xdr:rowOff>
    </xdr:from>
    <xdr:to>
      <xdr:col>15</xdr:col>
      <xdr:colOff>217714</xdr:colOff>
      <xdr:row>28</xdr:row>
      <xdr:rowOff>54429</xdr:rowOff>
    </xdr:to>
    <xdr:grpSp>
      <xdr:nvGrpSpPr>
        <xdr:cNvPr id="60" name="グループ化 59">
          <a:extLst>
            <a:ext uri="{FF2B5EF4-FFF2-40B4-BE49-F238E27FC236}">
              <a16:creationId xmlns:a16="http://schemas.microsoft.com/office/drawing/2014/main" id="{00000000-0008-0000-0100-00003C000000}"/>
            </a:ext>
          </a:extLst>
        </xdr:cNvPr>
        <xdr:cNvGrpSpPr/>
      </xdr:nvGrpSpPr>
      <xdr:grpSpPr>
        <a:xfrm>
          <a:off x="10445750" y="3152322"/>
          <a:ext cx="1628321" cy="3279321"/>
          <a:chOff x="10382250" y="3360964"/>
          <a:chExt cx="1646464" cy="3551465"/>
        </a:xfrm>
      </xdr:grpSpPr>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10382250" y="3728357"/>
            <a:ext cx="353786" cy="163286"/>
          </a:xfrm>
          <a:prstGeom prst="rect">
            <a:avLst/>
          </a:prstGeom>
          <a:solidFill>
            <a:schemeClr val="bg1"/>
          </a:solidFill>
          <a:ln w="28575">
            <a:noFill/>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sp macro="" textlink="">
        <xdr:nvSpPr>
          <xdr:cNvPr id="34" name="フリーフォーム 33">
            <a:extLst>
              <a:ext uri="{FF2B5EF4-FFF2-40B4-BE49-F238E27FC236}">
                <a16:creationId xmlns:a16="http://schemas.microsoft.com/office/drawing/2014/main" id="{00000000-0008-0000-0100-000022000000}"/>
              </a:ext>
            </a:extLst>
          </xdr:cNvPr>
          <xdr:cNvSpPr/>
        </xdr:nvSpPr>
        <xdr:spPr>
          <a:xfrm>
            <a:off x="10559143" y="3360964"/>
            <a:ext cx="1469571" cy="3551465"/>
          </a:xfrm>
          <a:custGeom>
            <a:avLst/>
            <a:gdLst>
              <a:gd name="connsiteX0" fmla="*/ 1469571 w 1469571"/>
              <a:gd name="connsiteY0" fmla="*/ 3551465 h 3551465"/>
              <a:gd name="connsiteX1" fmla="*/ 0 w 1469571"/>
              <a:gd name="connsiteY1" fmla="*/ 3551465 h 3551465"/>
              <a:gd name="connsiteX2" fmla="*/ 0 w 1469571"/>
              <a:gd name="connsiteY2" fmla="*/ 0 h 3551465"/>
            </a:gdLst>
            <a:ahLst/>
            <a:cxnLst>
              <a:cxn ang="0">
                <a:pos x="connsiteX0" y="connsiteY0"/>
              </a:cxn>
              <a:cxn ang="0">
                <a:pos x="connsiteX1" y="connsiteY1"/>
              </a:cxn>
              <a:cxn ang="0">
                <a:pos x="connsiteX2" y="connsiteY2"/>
              </a:cxn>
            </a:cxnLst>
            <a:rect l="l" t="t" r="r" b="b"/>
            <a:pathLst>
              <a:path w="1469571" h="3551465">
                <a:moveTo>
                  <a:pt x="1469571" y="3551465"/>
                </a:moveTo>
                <a:lnTo>
                  <a:pt x="0" y="3551465"/>
                </a:lnTo>
                <a:lnTo>
                  <a:pt x="0" y="0"/>
                </a:lnTo>
              </a:path>
            </a:pathLst>
          </a:custGeom>
          <a:noFill/>
          <a:ln w="28575">
            <a:solidFill>
              <a:srgbClr val="FF0000"/>
            </a:solidFill>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29</xdr:col>
      <xdr:colOff>136071</xdr:colOff>
      <xdr:row>20</xdr:row>
      <xdr:rowOff>204108</xdr:rowOff>
    </xdr:from>
    <xdr:to>
      <xdr:col>43</xdr:col>
      <xdr:colOff>557893</xdr:colOff>
      <xdr:row>28</xdr:row>
      <xdr:rowOff>136072</xdr:rowOff>
    </xdr:to>
    <xdr:grpSp>
      <xdr:nvGrpSpPr>
        <xdr:cNvPr id="70" name="グループ化 69">
          <a:extLst>
            <a:ext uri="{FF2B5EF4-FFF2-40B4-BE49-F238E27FC236}">
              <a16:creationId xmlns:a16="http://schemas.microsoft.com/office/drawing/2014/main" id="{00000000-0008-0000-0100-000046000000}"/>
            </a:ext>
          </a:extLst>
        </xdr:cNvPr>
        <xdr:cNvGrpSpPr/>
      </xdr:nvGrpSpPr>
      <xdr:grpSpPr>
        <a:xfrm>
          <a:off x="22342928" y="4767037"/>
          <a:ext cx="10073822" cy="1746249"/>
          <a:chOff x="22234071" y="5102679"/>
          <a:chExt cx="9946822" cy="1891393"/>
        </a:xfrm>
      </xdr:grpSpPr>
      <xdr:sp macro="" textlink="">
        <xdr:nvSpPr>
          <xdr:cNvPr id="69" name="正方形/長方形 68">
            <a:extLst>
              <a:ext uri="{FF2B5EF4-FFF2-40B4-BE49-F238E27FC236}">
                <a16:creationId xmlns:a16="http://schemas.microsoft.com/office/drawing/2014/main" id="{00000000-0008-0000-0100-000045000000}"/>
              </a:ext>
            </a:extLst>
          </xdr:cNvPr>
          <xdr:cNvSpPr/>
        </xdr:nvSpPr>
        <xdr:spPr>
          <a:xfrm>
            <a:off x="22234071" y="5102679"/>
            <a:ext cx="9946822" cy="1891393"/>
          </a:xfrm>
          <a:prstGeom prst="rect">
            <a:avLst/>
          </a:prstGeom>
          <a:solidFill>
            <a:sysClr val="window" lastClr="FFFFFF"/>
          </a:solidFill>
          <a:ln w="28575">
            <a:noFill/>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pic>
        <xdr:nvPicPr>
          <xdr:cNvPr id="61" name="図 60">
            <a:extLst>
              <a:ext uri="{FF2B5EF4-FFF2-40B4-BE49-F238E27FC236}">
                <a16:creationId xmlns:a16="http://schemas.microsoft.com/office/drawing/2014/main" id="{00000000-0008-0000-0100-00003D000000}"/>
              </a:ext>
            </a:extLst>
          </xdr:cNvPr>
          <xdr:cNvPicPr>
            <a:picLocks noChangeAspect="1"/>
          </xdr:cNvPicPr>
        </xdr:nvPicPr>
        <xdr:blipFill>
          <a:blip xmlns:r="http://schemas.openxmlformats.org/officeDocument/2006/relationships" r:embed="rId2"/>
          <a:stretch>
            <a:fillRect/>
          </a:stretch>
        </xdr:blipFill>
        <xdr:spPr>
          <a:xfrm>
            <a:off x="22574250" y="5279572"/>
            <a:ext cx="9089571" cy="1585064"/>
          </a:xfrm>
          <a:prstGeom prst="rect">
            <a:avLst/>
          </a:prstGeom>
          <a:ln>
            <a:solidFill>
              <a:sysClr val="windowText" lastClr="000000"/>
            </a:solidFill>
          </a:ln>
        </xdr:spPr>
      </xdr:pic>
    </xdr:grpSp>
    <xdr:clientData/>
  </xdr:twoCellAnchor>
  <xdr:twoCellAnchor>
    <xdr:from>
      <xdr:col>29</xdr:col>
      <xdr:colOff>544285</xdr:colOff>
      <xdr:row>20</xdr:row>
      <xdr:rowOff>95251</xdr:rowOff>
    </xdr:from>
    <xdr:to>
      <xdr:col>35</xdr:col>
      <xdr:colOff>585107</xdr:colOff>
      <xdr:row>21</xdr:row>
      <xdr:rowOff>190500</xdr:rowOff>
    </xdr:to>
    <xdr:sp macro="" textlink="">
      <xdr:nvSpPr>
        <xdr:cNvPr id="62" name="テキスト ボックス 61">
          <a:extLst>
            <a:ext uri="{FF2B5EF4-FFF2-40B4-BE49-F238E27FC236}">
              <a16:creationId xmlns:a16="http://schemas.microsoft.com/office/drawing/2014/main" id="{00000000-0008-0000-0100-00003E000000}"/>
            </a:ext>
          </a:extLst>
        </xdr:cNvPr>
        <xdr:cNvSpPr txBox="1"/>
      </xdr:nvSpPr>
      <xdr:spPr>
        <a:xfrm>
          <a:off x="22642285" y="4993822"/>
          <a:ext cx="4122965" cy="340178"/>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地球→宇宙方向のビームは地球局のアンテナ利得を入力する</a:t>
          </a:r>
        </a:p>
      </xdr:txBody>
    </xdr:sp>
    <xdr:clientData/>
  </xdr:twoCellAnchor>
  <xdr:twoCellAnchor>
    <xdr:from>
      <xdr:col>37</xdr:col>
      <xdr:colOff>386443</xdr:colOff>
      <xdr:row>21</xdr:row>
      <xdr:rowOff>73477</xdr:rowOff>
    </xdr:from>
    <xdr:to>
      <xdr:col>38</xdr:col>
      <xdr:colOff>367393</xdr:colOff>
      <xdr:row>24</xdr:row>
      <xdr:rowOff>108856</xdr:rowOff>
    </xdr:to>
    <xdr:sp macro="" textlink="">
      <xdr:nvSpPr>
        <xdr:cNvPr id="63" name="正方形/長方形 62">
          <a:extLst>
            <a:ext uri="{FF2B5EF4-FFF2-40B4-BE49-F238E27FC236}">
              <a16:creationId xmlns:a16="http://schemas.microsoft.com/office/drawing/2014/main" id="{00000000-0008-0000-0100-00003F000000}"/>
            </a:ext>
          </a:extLst>
        </xdr:cNvPr>
        <xdr:cNvSpPr/>
      </xdr:nvSpPr>
      <xdr:spPr>
        <a:xfrm>
          <a:off x="27927300" y="5216977"/>
          <a:ext cx="661307" cy="770165"/>
        </a:xfrm>
        <a:prstGeom prst="rect">
          <a:avLst/>
        </a:prstGeom>
        <a:noFill/>
        <a:ln w="28575">
          <a:solidFill>
            <a:srgbClr val="FF0000"/>
          </a:solidFill>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31</xdr:col>
      <xdr:colOff>449036</xdr:colOff>
      <xdr:row>17</xdr:row>
      <xdr:rowOff>151039</xdr:rowOff>
    </xdr:from>
    <xdr:to>
      <xdr:col>38</xdr:col>
      <xdr:colOff>36740</xdr:colOff>
      <xdr:row>21</xdr:row>
      <xdr:rowOff>73477</xdr:rowOff>
    </xdr:to>
    <xdr:cxnSp macro="">
      <xdr:nvCxnSpPr>
        <xdr:cNvPr id="64" name="直線コネクタ 63">
          <a:extLst>
            <a:ext uri="{FF2B5EF4-FFF2-40B4-BE49-F238E27FC236}">
              <a16:creationId xmlns:a16="http://schemas.microsoft.com/office/drawing/2014/main" id="{00000000-0008-0000-0100-000040000000}"/>
            </a:ext>
          </a:extLst>
        </xdr:cNvPr>
        <xdr:cNvCxnSpPr>
          <a:stCxn id="39" idx="3"/>
          <a:endCxn id="63" idx="0"/>
        </xdr:cNvCxnSpPr>
      </xdr:nvCxnSpPr>
      <xdr:spPr>
        <a:xfrm>
          <a:off x="23907750" y="4314825"/>
          <a:ext cx="4350204" cy="902152"/>
        </a:xfrm>
        <a:prstGeom prst="line">
          <a:avLst/>
        </a:prstGeom>
        <a:ln>
          <a:solidFill>
            <a:srgbClr val="FF0000"/>
          </a:solidFill>
          <a:tailEnd type="non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911678</xdr:colOff>
      <xdr:row>32</xdr:row>
      <xdr:rowOff>21774</xdr:rowOff>
    </xdr:from>
    <xdr:to>
      <xdr:col>11</xdr:col>
      <xdr:colOff>642256</xdr:colOff>
      <xdr:row>39</xdr:row>
      <xdr:rowOff>40822</xdr:rowOff>
    </xdr:to>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5665107" y="7306131"/>
          <a:ext cx="3785506" cy="1606548"/>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ファイリングから国際調整値を入力する際のパラメーターの参照例は右の通り。</a:t>
          </a:r>
          <a:endParaRPr kumimoji="1" lang="en-US" altLang="ja-JP" sz="1100"/>
        </a:p>
        <a:p>
          <a:r>
            <a:rPr kumimoji="1" lang="ja-JP" altLang="en-US" sz="1100"/>
            <a:t>なお、ファイリングの種類によってパラメータの名前や配置が若干異なるため注意（例えば、</a:t>
          </a:r>
          <a:r>
            <a:rPr kumimoji="1" lang="en-US" altLang="ja-JP" sz="1100"/>
            <a:t>API/A</a:t>
          </a:r>
          <a:r>
            <a:rPr kumimoji="1" lang="ja-JP" altLang="en-US" sz="1100"/>
            <a:t>での周波数範囲は</a:t>
          </a:r>
          <a:r>
            <a:rPr kumimoji="1" lang="en-US" altLang="ja-JP" sz="1100"/>
            <a:t>"Frequency Range"</a:t>
          </a:r>
          <a:r>
            <a:rPr kumimoji="1" lang="ja-JP" altLang="en-US" sz="1100"/>
            <a:t>で表示される）。</a:t>
          </a:r>
          <a:endParaRPr kumimoji="1" lang="en-US" altLang="ja-JP" sz="1100"/>
        </a:p>
        <a:p>
          <a:r>
            <a:rPr kumimoji="1" lang="ja-JP" altLang="en-US" sz="1100"/>
            <a:t>右の例は</a:t>
          </a:r>
          <a:r>
            <a:rPr kumimoji="1" lang="en-US" altLang="ja-JP" sz="1100"/>
            <a:t>PARTⅡ-S</a:t>
          </a:r>
          <a:r>
            <a:rPr kumimoji="1" lang="ja-JP" altLang="en-US" sz="1100"/>
            <a:t>の場合である。</a:t>
          </a:r>
          <a:endParaRPr kumimoji="1" lang="en-US" altLang="ja-JP" sz="1100"/>
        </a:p>
        <a:p>
          <a:endParaRPr kumimoji="1" lang="ja-JP" altLang="en-US" sz="1100"/>
        </a:p>
      </xdr:txBody>
    </xdr:sp>
    <xdr:clientData/>
  </xdr:twoCellAnchor>
  <xdr:twoCellAnchor>
    <xdr:from>
      <xdr:col>4</xdr:col>
      <xdr:colOff>506187</xdr:colOff>
      <xdr:row>6</xdr:row>
      <xdr:rowOff>2722</xdr:rowOff>
    </xdr:from>
    <xdr:to>
      <xdr:col>6</xdr:col>
      <xdr:colOff>68035</xdr:colOff>
      <xdr:row>8</xdr:row>
      <xdr:rowOff>40821</xdr:rowOff>
    </xdr:to>
    <xdr:sp macro="" textlink="">
      <xdr:nvSpPr>
        <xdr:cNvPr id="46" name="正方形/長方形 45">
          <a:extLst>
            <a:ext uri="{FF2B5EF4-FFF2-40B4-BE49-F238E27FC236}">
              <a16:creationId xmlns:a16="http://schemas.microsoft.com/office/drawing/2014/main" id="{00000000-0008-0000-0100-00002E000000}"/>
            </a:ext>
          </a:extLst>
        </xdr:cNvPr>
        <xdr:cNvSpPr/>
      </xdr:nvSpPr>
      <xdr:spPr>
        <a:xfrm>
          <a:off x="3867151" y="1472293"/>
          <a:ext cx="922563" cy="527957"/>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10</xdr:col>
      <xdr:colOff>32658</xdr:colOff>
      <xdr:row>6</xdr:row>
      <xdr:rowOff>5443</xdr:rowOff>
    </xdr:from>
    <xdr:to>
      <xdr:col>12</xdr:col>
      <xdr:colOff>40822</xdr:colOff>
      <xdr:row>8</xdr:row>
      <xdr:rowOff>27214</xdr:rowOff>
    </xdr:to>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8115301" y="1475014"/>
          <a:ext cx="1368878" cy="511629"/>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7</xdr:col>
      <xdr:colOff>127907</xdr:colOff>
      <xdr:row>16</xdr:row>
      <xdr:rowOff>46266</xdr:rowOff>
    </xdr:from>
    <xdr:to>
      <xdr:col>11</xdr:col>
      <xdr:colOff>367393</xdr:colOff>
      <xdr:row>19</xdr:row>
      <xdr:rowOff>18143</xdr:rowOff>
    </xdr:to>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6033407" y="3702052"/>
          <a:ext cx="3142343" cy="652234"/>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電力の</a:t>
          </a:r>
          <a:r>
            <a:rPr kumimoji="1" lang="en-US" altLang="ja-JP" sz="1100"/>
            <a:t>dB</a:t>
          </a:r>
          <a:r>
            <a:rPr kumimoji="1" lang="ja-JP" altLang="en-US" sz="1100"/>
            <a:t>変換と</a:t>
          </a:r>
          <a:r>
            <a:rPr kumimoji="1" lang="en-US" altLang="ja-JP" sz="1100"/>
            <a:t>EIRP/EIRP</a:t>
          </a:r>
          <a:r>
            <a:rPr kumimoji="1" lang="ja-JP" altLang="en-US" sz="1100"/>
            <a:t>密度の計算は、様式に埋め込まれている数式を用いればよい。</a:t>
          </a:r>
        </a:p>
      </xdr:txBody>
    </xdr:sp>
    <xdr:clientData/>
  </xdr:twoCellAnchor>
  <xdr:twoCellAnchor>
    <xdr:from>
      <xdr:col>9</xdr:col>
      <xdr:colOff>320222</xdr:colOff>
      <xdr:row>8</xdr:row>
      <xdr:rowOff>27214</xdr:rowOff>
    </xdr:from>
    <xdr:to>
      <xdr:col>11</xdr:col>
      <xdr:colOff>36741</xdr:colOff>
      <xdr:row>16</xdr:row>
      <xdr:rowOff>46266</xdr:rowOff>
    </xdr:to>
    <xdr:cxnSp macro="">
      <xdr:nvCxnSpPr>
        <xdr:cNvPr id="50" name="直線矢印コネクタ 49">
          <a:extLst>
            <a:ext uri="{FF2B5EF4-FFF2-40B4-BE49-F238E27FC236}">
              <a16:creationId xmlns:a16="http://schemas.microsoft.com/office/drawing/2014/main" id="{00000000-0008-0000-0100-000032000000}"/>
            </a:ext>
          </a:extLst>
        </xdr:cNvPr>
        <xdr:cNvCxnSpPr>
          <a:stCxn id="49" idx="0"/>
          <a:endCxn id="47" idx="2"/>
        </xdr:cNvCxnSpPr>
      </xdr:nvCxnSpPr>
      <xdr:spPr>
        <a:xfrm flipV="1">
          <a:off x="7604579" y="1859643"/>
          <a:ext cx="1240519" cy="1842409"/>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838201</xdr:colOff>
      <xdr:row>10</xdr:row>
      <xdr:rowOff>27216</xdr:rowOff>
    </xdr:from>
    <xdr:to>
      <xdr:col>6</xdr:col>
      <xdr:colOff>1143000</xdr:colOff>
      <xdr:row>16</xdr:row>
      <xdr:rowOff>2723</xdr:rowOff>
    </xdr:to>
    <xdr:cxnSp macro="">
      <xdr:nvCxnSpPr>
        <xdr:cNvPr id="21" name="直線矢印コネクタ 20">
          <a:extLst>
            <a:ext uri="{FF2B5EF4-FFF2-40B4-BE49-F238E27FC236}">
              <a16:creationId xmlns:a16="http://schemas.microsoft.com/office/drawing/2014/main" id="{00000000-0008-0000-0100-000015000000}"/>
            </a:ext>
          </a:extLst>
        </xdr:cNvPr>
        <xdr:cNvCxnSpPr>
          <a:stCxn id="19" idx="0"/>
        </xdr:cNvCxnSpPr>
      </xdr:nvCxnSpPr>
      <xdr:spPr>
        <a:xfrm flipV="1">
          <a:off x="3233058" y="2476502"/>
          <a:ext cx="2631621" cy="1445078"/>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287111</xdr:colOff>
      <xdr:row>8</xdr:row>
      <xdr:rowOff>40821</xdr:rowOff>
    </xdr:from>
    <xdr:to>
      <xdr:col>9</xdr:col>
      <xdr:colOff>320222</xdr:colOff>
      <xdr:row>16</xdr:row>
      <xdr:rowOff>46266</xdr:rowOff>
    </xdr:to>
    <xdr:cxnSp macro="">
      <xdr:nvCxnSpPr>
        <xdr:cNvPr id="51" name="直線矢印コネクタ 50">
          <a:extLst>
            <a:ext uri="{FF2B5EF4-FFF2-40B4-BE49-F238E27FC236}">
              <a16:creationId xmlns:a16="http://schemas.microsoft.com/office/drawing/2014/main" id="{00000000-0008-0000-0100-000033000000}"/>
            </a:ext>
          </a:extLst>
        </xdr:cNvPr>
        <xdr:cNvCxnSpPr>
          <a:stCxn id="49" idx="0"/>
          <a:endCxn id="46" idx="2"/>
        </xdr:cNvCxnSpPr>
      </xdr:nvCxnSpPr>
      <xdr:spPr>
        <a:xfrm flipH="1" flipV="1">
          <a:off x="4351111" y="1873250"/>
          <a:ext cx="3253468" cy="1828802"/>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454479</xdr:colOff>
      <xdr:row>23</xdr:row>
      <xdr:rowOff>73480</xdr:rowOff>
    </xdr:from>
    <xdr:to>
      <xdr:col>3</xdr:col>
      <xdr:colOff>574223</xdr:colOff>
      <xdr:row>28</xdr:row>
      <xdr:rowOff>190500</xdr:rowOff>
    </xdr:to>
    <xdr:sp macro="" textlink="">
      <xdr:nvSpPr>
        <xdr:cNvPr id="54" name="テキスト ボックス 53">
          <a:extLst>
            <a:ext uri="{FF2B5EF4-FFF2-40B4-BE49-F238E27FC236}">
              <a16:creationId xmlns:a16="http://schemas.microsoft.com/office/drawing/2014/main" id="{00000000-0008-0000-0100-000036000000}"/>
            </a:ext>
          </a:extLst>
        </xdr:cNvPr>
        <xdr:cNvSpPr txBox="1"/>
      </xdr:nvSpPr>
      <xdr:spPr>
        <a:xfrm>
          <a:off x="454479" y="5706837"/>
          <a:ext cx="2514601" cy="1341663"/>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周波数帯幅は数値のみを入力すること</a:t>
          </a:r>
          <a:r>
            <a:rPr kumimoji="1" lang="ja-JP" altLang="ja-JP" sz="1100">
              <a:solidFill>
                <a:schemeClr val="dk1"/>
              </a:solidFill>
              <a:effectLst/>
              <a:latin typeface="+mn-lt"/>
              <a:ea typeface="+mn-ea"/>
              <a:cs typeface="+mn-cs"/>
            </a:rPr>
            <a:t>（国際調整値も同様）</a:t>
          </a:r>
          <a:r>
            <a:rPr kumimoji="1" lang="ja-JP" altLang="en-US" sz="1100"/>
            <a:t>。</a:t>
          </a:r>
          <a:endParaRPr kumimoji="1" lang="en-US" altLang="ja-JP" sz="1100"/>
        </a:p>
        <a:p>
          <a:r>
            <a:rPr kumimoji="1" lang="en-US" altLang="ja-JP" sz="1100"/>
            <a:t>"200kHz"</a:t>
          </a:r>
          <a:r>
            <a:rPr kumimoji="1" lang="ja-JP" altLang="en-US" sz="1100"/>
            <a:t>のように単位まで入力すると判定欄が機能しなくなる。</a:t>
          </a:r>
        </a:p>
      </xdr:txBody>
    </xdr:sp>
    <xdr:clientData/>
  </xdr:twoCellAnchor>
  <xdr:twoCellAnchor>
    <xdr:from>
      <xdr:col>0</xdr:col>
      <xdr:colOff>530680</xdr:colOff>
      <xdr:row>13</xdr:row>
      <xdr:rowOff>136074</xdr:rowOff>
    </xdr:from>
    <xdr:to>
      <xdr:col>2</xdr:col>
      <xdr:colOff>187780</xdr:colOff>
      <xdr:row>23</xdr:row>
      <xdr:rowOff>73480</xdr:rowOff>
    </xdr:to>
    <xdr:cxnSp macro="">
      <xdr:nvCxnSpPr>
        <xdr:cNvPr id="55" name="直線矢印コネクタ 54">
          <a:extLst>
            <a:ext uri="{FF2B5EF4-FFF2-40B4-BE49-F238E27FC236}">
              <a16:creationId xmlns:a16="http://schemas.microsoft.com/office/drawing/2014/main" id="{00000000-0008-0000-0100-000037000000}"/>
            </a:ext>
          </a:extLst>
        </xdr:cNvPr>
        <xdr:cNvCxnSpPr>
          <a:stCxn id="54" idx="0"/>
        </xdr:cNvCxnSpPr>
      </xdr:nvCxnSpPr>
      <xdr:spPr>
        <a:xfrm flipH="1" flipV="1">
          <a:off x="530680" y="3320145"/>
          <a:ext cx="1181100" cy="2386692"/>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678543</xdr:colOff>
      <xdr:row>8</xdr:row>
      <xdr:rowOff>20864</xdr:rowOff>
    </xdr:from>
    <xdr:to>
      <xdr:col>30</xdr:col>
      <xdr:colOff>9071</xdr:colOff>
      <xdr:row>9</xdr:row>
      <xdr:rowOff>217715</xdr:rowOff>
    </xdr:to>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0817114" y="1853293"/>
          <a:ext cx="2088243" cy="423636"/>
        </a:xfrm>
        <a:prstGeom prst="rect">
          <a:avLst/>
        </a:prstGeom>
        <a:noFill/>
        <a:ln w="28575">
          <a:solidFill>
            <a:srgbClr val="FF0000"/>
          </a:solidFill>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30</xdr:col>
      <xdr:colOff>406401</xdr:colOff>
      <xdr:row>3</xdr:row>
      <xdr:rowOff>52617</xdr:rowOff>
    </xdr:from>
    <xdr:to>
      <xdr:col>31</xdr:col>
      <xdr:colOff>544286</xdr:colOff>
      <xdr:row>4</xdr:row>
      <xdr:rowOff>199571</xdr:rowOff>
    </xdr:to>
    <xdr:sp macro="" textlink="">
      <xdr:nvSpPr>
        <xdr:cNvPr id="65" name="テキスト ボックス 64">
          <a:extLst>
            <a:ext uri="{FF2B5EF4-FFF2-40B4-BE49-F238E27FC236}">
              <a16:creationId xmlns:a16="http://schemas.microsoft.com/office/drawing/2014/main" id="{00000000-0008-0000-0100-000041000000}"/>
            </a:ext>
          </a:extLst>
        </xdr:cNvPr>
        <xdr:cNvSpPr txBox="1"/>
      </xdr:nvSpPr>
      <xdr:spPr>
        <a:xfrm>
          <a:off x="23302687" y="732974"/>
          <a:ext cx="827313" cy="37374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100" b="0" i="0" u="none" strike="noStrike">
              <a:solidFill>
                <a:sysClr val="windowText" lastClr="000000"/>
              </a:solidFill>
              <a:effectLst/>
              <a:latin typeface="+mn-lt"/>
              <a:ea typeface="+mn-ea"/>
              <a:cs typeface="+mn-cs"/>
            </a:rPr>
            <a:t>×</a:t>
          </a:r>
          <a:r>
            <a:rPr lang="ja-JP" altLang="en-US">
              <a:solidFill>
                <a:sysClr val="windowText" lastClr="000000"/>
              </a:solidFill>
            </a:rPr>
            <a:t> は不可</a:t>
          </a:r>
          <a:endParaRPr kumimoji="1" lang="ja-JP" altLang="en-US" sz="1100">
            <a:solidFill>
              <a:sysClr val="windowText" lastClr="000000"/>
            </a:solidFill>
          </a:endParaRPr>
        </a:p>
      </xdr:txBody>
    </xdr:sp>
    <xdr:clientData/>
  </xdr:twoCellAnchor>
  <xdr:twoCellAnchor>
    <xdr:from>
      <xdr:col>29</xdr:col>
      <xdr:colOff>54430</xdr:colOff>
      <xdr:row>4</xdr:row>
      <xdr:rowOff>12701</xdr:rowOff>
    </xdr:from>
    <xdr:to>
      <xdr:col>30</xdr:col>
      <xdr:colOff>406401</xdr:colOff>
      <xdr:row>7</xdr:row>
      <xdr:rowOff>201839</xdr:rowOff>
    </xdr:to>
    <xdr:cxnSp macro="">
      <xdr:nvCxnSpPr>
        <xdr:cNvPr id="66" name="直線矢印コネクタ 65">
          <a:extLst>
            <a:ext uri="{FF2B5EF4-FFF2-40B4-BE49-F238E27FC236}">
              <a16:creationId xmlns:a16="http://schemas.microsoft.com/office/drawing/2014/main" id="{00000000-0008-0000-0100-000042000000}"/>
            </a:ext>
          </a:extLst>
        </xdr:cNvPr>
        <xdr:cNvCxnSpPr>
          <a:stCxn id="65" idx="1"/>
        </xdr:cNvCxnSpPr>
      </xdr:nvCxnSpPr>
      <xdr:spPr>
        <a:xfrm flipH="1">
          <a:off x="22261287" y="919844"/>
          <a:ext cx="1041400" cy="878566"/>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381000</xdr:colOff>
      <xdr:row>16</xdr:row>
      <xdr:rowOff>231322</xdr:rowOff>
    </xdr:from>
    <xdr:to>
      <xdr:col>20</xdr:col>
      <xdr:colOff>108857</xdr:colOff>
      <xdr:row>18</xdr:row>
      <xdr:rowOff>108858</xdr:rowOff>
    </xdr:to>
    <xdr:sp macro="" textlink="">
      <xdr:nvSpPr>
        <xdr:cNvPr id="67" name="正方形/長方形 66">
          <a:extLst>
            <a:ext uri="{FF2B5EF4-FFF2-40B4-BE49-F238E27FC236}">
              <a16:creationId xmlns:a16="http://schemas.microsoft.com/office/drawing/2014/main" id="{00000000-0008-0000-0100-000043000000}"/>
            </a:ext>
          </a:extLst>
        </xdr:cNvPr>
        <xdr:cNvSpPr/>
      </xdr:nvSpPr>
      <xdr:spPr>
        <a:xfrm>
          <a:off x="12192000" y="4150179"/>
          <a:ext cx="3415393" cy="367393"/>
        </a:xfrm>
        <a:prstGeom prst="rect">
          <a:avLst/>
        </a:prstGeom>
        <a:noFill/>
        <a:ln w="28575">
          <a:solidFill>
            <a:srgbClr val="FF0000"/>
          </a:solidFill>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12</xdr:col>
      <xdr:colOff>204107</xdr:colOff>
      <xdr:row>15</xdr:row>
      <xdr:rowOff>54428</xdr:rowOff>
    </xdr:from>
    <xdr:to>
      <xdr:col>12</xdr:col>
      <xdr:colOff>449036</xdr:colOff>
      <xdr:row>15</xdr:row>
      <xdr:rowOff>204107</xdr:rowOff>
    </xdr:to>
    <xdr:sp macro="" textlink="">
      <xdr:nvSpPr>
        <xdr:cNvPr id="68" name="正方形/長方形 67">
          <a:extLst>
            <a:ext uri="{FF2B5EF4-FFF2-40B4-BE49-F238E27FC236}">
              <a16:creationId xmlns:a16="http://schemas.microsoft.com/office/drawing/2014/main" id="{00000000-0008-0000-0100-000044000000}"/>
            </a:ext>
          </a:extLst>
        </xdr:cNvPr>
        <xdr:cNvSpPr/>
      </xdr:nvSpPr>
      <xdr:spPr>
        <a:xfrm>
          <a:off x="9647464" y="3728357"/>
          <a:ext cx="244929" cy="149679"/>
        </a:xfrm>
        <a:prstGeom prst="rect">
          <a:avLst/>
        </a:prstGeom>
        <a:solidFill>
          <a:schemeClr val="bg1"/>
        </a:solidFill>
        <a:ln w="28575">
          <a:noFill/>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clientData/>
  </xdr:twoCellAnchor>
  <xdr:twoCellAnchor>
    <xdr:from>
      <xdr:col>12</xdr:col>
      <xdr:colOff>340179</xdr:colOff>
      <xdr:row>13</xdr:row>
      <xdr:rowOff>163286</xdr:rowOff>
    </xdr:from>
    <xdr:to>
      <xdr:col>15</xdr:col>
      <xdr:colOff>272143</xdr:colOff>
      <xdr:row>17</xdr:row>
      <xdr:rowOff>163285</xdr:rowOff>
    </xdr:to>
    <xdr:sp macro="" textlink="">
      <xdr:nvSpPr>
        <xdr:cNvPr id="3" name="フリーフォーム 2">
          <a:extLst>
            <a:ext uri="{FF2B5EF4-FFF2-40B4-BE49-F238E27FC236}">
              <a16:creationId xmlns:a16="http://schemas.microsoft.com/office/drawing/2014/main" id="{00000000-0008-0000-0100-000003000000}"/>
            </a:ext>
          </a:extLst>
        </xdr:cNvPr>
        <xdr:cNvSpPr/>
      </xdr:nvSpPr>
      <xdr:spPr>
        <a:xfrm>
          <a:off x="9783536" y="3347357"/>
          <a:ext cx="2299607" cy="979714"/>
        </a:xfrm>
        <a:custGeom>
          <a:avLst/>
          <a:gdLst>
            <a:gd name="connsiteX0" fmla="*/ 2299607 w 2299607"/>
            <a:gd name="connsiteY0" fmla="*/ 979714 h 979714"/>
            <a:gd name="connsiteX1" fmla="*/ 0 w 2299607"/>
            <a:gd name="connsiteY1" fmla="*/ 979714 h 979714"/>
            <a:gd name="connsiteX2" fmla="*/ 0 w 2299607"/>
            <a:gd name="connsiteY2" fmla="*/ 0 h 979714"/>
          </a:gdLst>
          <a:ahLst/>
          <a:cxnLst>
            <a:cxn ang="0">
              <a:pos x="connsiteX0" y="connsiteY0"/>
            </a:cxn>
            <a:cxn ang="0">
              <a:pos x="connsiteX1" y="connsiteY1"/>
            </a:cxn>
            <a:cxn ang="0">
              <a:pos x="connsiteX2" y="connsiteY2"/>
            </a:cxn>
          </a:cxnLst>
          <a:rect l="l" t="t" r="r" b="b"/>
          <a:pathLst>
            <a:path w="2299607" h="979714">
              <a:moveTo>
                <a:pt x="2299607" y="979714"/>
              </a:moveTo>
              <a:lnTo>
                <a:pt x="0" y="979714"/>
              </a:lnTo>
              <a:lnTo>
                <a:pt x="0" y="0"/>
              </a:lnTo>
            </a:path>
          </a:pathLst>
        </a:custGeom>
        <a:noFill/>
        <a:ln w="28575">
          <a:solidFill>
            <a:srgbClr val="FF0000"/>
          </a:solidFill>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109838</xdr:colOff>
      <xdr:row>3</xdr:row>
      <xdr:rowOff>9525</xdr:rowOff>
    </xdr:from>
    <xdr:to>
      <xdr:col>4</xdr:col>
      <xdr:colOff>614813</xdr:colOff>
      <xdr:row>16</xdr:row>
      <xdr:rowOff>141876</xdr:rowOff>
    </xdr:to>
    <xdr:pic>
      <xdr:nvPicPr>
        <xdr:cNvPr id="3" name="図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795638" y="723900"/>
          <a:ext cx="2562375" cy="3227976"/>
        </a:xfrm>
        <a:prstGeom prst="rect">
          <a:avLst/>
        </a:prstGeom>
      </xdr:spPr>
    </xdr:pic>
    <xdr:clientData/>
  </xdr:twoCellAnchor>
  <xdr:twoCellAnchor editAs="oneCell">
    <xdr:from>
      <xdr:col>5</xdr:col>
      <xdr:colOff>533400</xdr:colOff>
      <xdr:row>3</xdr:row>
      <xdr:rowOff>32656</xdr:rowOff>
    </xdr:from>
    <xdr:to>
      <xdr:col>10</xdr:col>
      <xdr:colOff>46767</xdr:colOff>
      <xdr:row>16</xdr:row>
      <xdr:rowOff>103850</xdr:rowOff>
    </xdr:to>
    <xdr:pic>
      <xdr:nvPicPr>
        <xdr:cNvPr id="5" name="図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2"/>
        <a:stretch>
          <a:fillRect/>
        </a:stretch>
      </xdr:blipFill>
      <xdr:spPr>
        <a:xfrm>
          <a:off x="3962400" y="747031"/>
          <a:ext cx="2942367" cy="3166819"/>
        </a:xfrm>
        <a:prstGeom prst="rect">
          <a:avLst/>
        </a:prstGeom>
      </xdr:spPr>
    </xdr:pic>
    <xdr:clientData/>
  </xdr:twoCellAnchor>
  <xdr:twoCellAnchor editAs="oneCell">
    <xdr:from>
      <xdr:col>1</xdr:col>
      <xdr:colOff>42890</xdr:colOff>
      <xdr:row>20</xdr:row>
      <xdr:rowOff>190500</xdr:rowOff>
    </xdr:from>
    <xdr:to>
      <xdr:col>7</xdr:col>
      <xdr:colOff>479566</xdr:colOff>
      <xdr:row>31</xdr:row>
      <xdr:rowOff>228600</xdr:rowOff>
    </xdr:to>
    <xdr:pic>
      <xdr:nvPicPr>
        <xdr:cNvPr id="6" name="図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3"/>
        <a:stretch>
          <a:fillRect/>
        </a:stretch>
      </xdr:blipFill>
      <xdr:spPr>
        <a:xfrm>
          <a:off x="728690" y="4714875"/>
          <a:ext cx="4551476" cy="2657475"/>
        </a:xfrm>
        <a:prstGeom prst="rect">
          <a:avLst/>
        </a:prstGeom>
      </xdr:spPr>
    </xdr:pic>
    <xdr:clientData/>
  </xdr:twoCellAnchor>
  <xdr:twoCellAnchor editAs="oneCell">
    <xdr:from>
      <xdr:col>1</xdr:col>
      <xdr:colOff>42890</xdr:colOff>
      <xdr:row>34</xdr:row>
      <xdr:rowOff>0</xdr:rowOff>
    </xdr:from>
    <xdr:to>
      <xdr:col>14</xdr:col>
      <xdr:colOff>32252</xdr:colOff>
      <xdr:row>43</xdr:row>
      <xdr:rowOff>199732</xdr:rowOff>
    </xdr:to>
    <xdr:pic>
      <xdr:nvPicPr>
        <xdr:cNvPr id="7" name="図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4"/>
        <a:stretch>
          <a:fillRect/>
        </a:stretch>
      </xdr:blipFill>
      <xdr:spPr>
        <a:xfrm>
          <a:off x="728690" y="8096250"/>
          <a:ext cx="8904762" cy="2342857"/>
        </a:xfrm>
        <a:prstGeom prst="rect">
          <a:avLst/>
        </a:prstGeom>
      </xdr:spPr>
    </xdr:pic>
    <xdr:clientData/>
  </xdr:twoCellAnchor>
  <xdr:twoCellAnchor>
    <xdr:from>
      <xdr:col>2</xdr:col>
      <xdr:colOff>125015</xdr:colOff>
      <xdr:row>4</xdr:row>
      <xdr:rowOff>208359</xdr:rowOff>
    </xdr:from>
    <xdr:to>
      <xdr:col>2</xdr:col>
      <xdr:colOff>619124</xdr:colOff>
      <xdr:row>5</xdr:row>
      <xdr:rowOff>119062</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494234" y="1160859"/>
          <a:ext cx="494109" cy="148828"/>
        </a:xfrm>
        <a:prstGeom prst="rect">
          <a:avLst/>
        </a:prstGeom>
        <a:noFill/>
        <a:ln w="412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63103</xdr:colOff>
      <xdr:row>15</xdr:row>
      <xdr:rowOff>80963</xdr:rowOff>
    </xdr:from>
    <xdr:to>
      <xdr:col>1</xdr:col>
      <xdr:colOff>557212</xdr:colOff>
      <xdr:row>15</xdr:row>
      <xdr:rowOff>229791</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47712" y="3652838"/>
          <a:ext cx="494109" cy="148828"/>
        </a:xfrm>
        <a:prstGeom prst="rect">
          <a:avLst/>
        </a:prstGeom>
        <a:noFill/>
        <a:ln w="412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536972</xdr:colOff>
      <xdr:row>11</xdr:row>
      <xdr:rowOff>203597</xdr:rowOff>
    </xdr:from>
    <xdr:to>
      <xdr:col>7</xdr:col>
      <xdr:colOff>346471</xdr:colOff>
      <xdr:row>12</xdr:row>
      <xdr:rowOff>114300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644628" y="2822972"/>
          <a:ext cx="494109" cy="148828"/>
        </a:xfrm>
        <a:prstGeom prst="rect">
          <a:avLst/>
        </a:prstGeom>
        <a:noFill/>
        <a:ln w="412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457199</xdr:colOff>
      <xdr:row>25</xdr:row>
      <xdr:rowOff>94059</xdr:rowOff>
    </xdr:from>
    <xdr:to>
      <xdr:col>4</xdr:col>
      <xdr:colOff>65484</xdr:colOff>
      <xdr:row>26</xdr:row>
      <xdr:rowOff>4762</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1826418" y="6047184"/>
          <a:ext cx="977504" cy="148828"/>
        </a:xfrm>
        <a:prstGeom prst="rect">
          <a:avLst/>
        </a:prstGeom>
        <a:noFill/>
        <a:ln w="412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457199</xdr:colOff>
      <xdr:row>30</xdr:row>
      <xdr:rowOff>88107</xdr:rowOff>
    </xdr:from>
    <xdr:to>
      <xdr:col>4</xdr:col>
      <xdr:colOff>266698</xdr:colOff>
      <xdr:row>30</xdr:row>
      <xdr:rowOff>236935</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2511027" y="7231857"/>
          <a:ext cx="494109" cy="148828"/>
        </a:xfrm>
        <a:prstGeom prst="rect">
          <a:avLst/>
        </a:prstGeom>
        <a:noFill/>
        <a:ln w="412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588168</xdr:colOff>
      <xdr:row>40</xdr:row>
      <xdr:rowOff>190499</xdr:rowOff>
    </xdr:from>
    <xdr:to>
      <xdr:col>14</xdr:col>
      <xdr:colOff>66675</xdr:colOff>
      <xdr:row>41</xdr:row>
      <xdr:rowOff>234091</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88168" y="9715499"/>
          <a:ext cx="9079707" cy="281717"/>
        </a:xfrm>
        <a:prstGeom prst="rect">
          <a:avLst/>
        </a:prstGeom>
        <a:noFill/>
        <a:ln w="41275">
          <a:solidFill>
            <a:srgbClr val="92D050">
              <a:alpha val="5000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0</xdr:col>
      <xdr:colOff>625718</xdr:colOff>
      <xdr:row>48</xdr:row>
      <xdr:rowOff>63013</xdr:rowOff>
    </xdr:from>
    <xdr:to>
      <xdr:col>13</xdr:col>
      <xdr:colOff>642051</xdr:colOff>
      <xdr:row>72</xdr:row>
      <xdr:rowOff>180076</xdr:rowOff>
    </xdr:to>
    <xdr:pic>
      <xdr:nvPicPr>
        <xdr:cNvPr id="14" name="図 13">
          <a:extLst>
            <a:ext uri="{FF2B5EF4-FFF2-40B4-BE49-F238E27FC236}">
              <a16:creationId xmlns:a16="http://schemas.microsoft.com/office/drawing/2014/main" id="{00000000-0008-0000-0200-00000E000000}"/>
            </a:ext>
          </a:extLst>
        </xdr:cNvPr>
        <xdr:cNvPicPr>
          <a:picLocks noChangeAspect="1"/>
        </xdr:cNvPicPr>
      </xdr:nvPicPr>
      <xdr:blipFill>
        <a:blip xmlns:r="http://schemas.openxmlformats.org/officeDocument/2006/relationships" r:embed="rId5"/>
        <a:stretch>
          <a:fillRect/>
        </a:stretch>
      </xdr:blipFill>
      <xdr:spPr>
        <a:xfrm>
          <a:off x="625718" y="11668859"/>
          <a:ext cx="8969833" cy="5919986"/>
        </a:xfrm>
        <a:prstGeom prst="rect">
          <a:avLst/>
        </a:prstGeom>
      </xdr:spPr>
    </xdr:pic>
    <xdr:clientData/>
  </xdr:twoCellAnchor>
  <xdr:twoCellAnchor>
    <xdr:from>
      <xdr:col>3</xdr:col>
      <xdr:colOff>453627</xdr:colOff>
      <xdr:row>30</xdr:row>
      <xdr:rowOff>88107</xdr:rowOff>
    </xdr:from>
    <xdr:to>
      <xdr:col>4</xdr:col>
      <xdr:colOff>263126</xdr:colOff>
      <xdr:row>30</xdr:row>
      <xdr:rowOff>236935</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2511027" y="7231857"/>
          <a:ext cx="495299" cy="148828"/>
        </a:xfrm>
        <a:prstGeom prst="rect">
          <a:avLst/>
        </a:prstGeom>
        <a:noFill/>
        <a:ln w="412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539352</xdr:colOff>
      <xdr:row>40</xdr:row>
      <xdr:rowOff>211932</xdr:rowOff>
    </xdr:from>
    <xdr:to>
      <xdr:col>4</xdr:col>
      <xdr:colOff>581025</xdr:colOff>
      <xdr:row>42</xdr:row>
      <xdr:rowOff>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2596752" y="9736932"/>
          <a:ext cx="727473" cy="264318"/>
        </a:xfrm>
        <a:prstGeom prst="rect">
          <a:avLst/>
        </a:prstGeom>
        <a:noFill/>
        <a:ln w="412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339327</xdr:colOff>
      <xdr:row>40</xdr:row>
      <xdr:rowOff>230982</xdr:rowOff>
    </xdr:from>
    <xdr:to>
      <xdr:col>8</xdr:col>
      <xdr:colOff>381000</xdr:colOff>
      <xdr:row>42</xdr:row>
      <xdr:rowOff>19050</xdr:rowOff>
    </xdr:to>
    <xdr:sp macro="" textlink="">
      <xdr:nvSpPr>
        <xdr:cNvPr id="18" name="正方形/長方形 17">
          <a:extLst>
            <a:ext uri="{FF2B5EF4-FFF2-40B4-BE49-F238E27FC236}">
              <a16:creationId xmlns:a16="http://schemas.microsoft.com/office/drawing/2014/main" id="{00000000-0008-0000-0200-000012000000}"/>
            </a:ext>
          </a:extLst>
        </xdr:cNvPr>
        <xdr:cNvSpPr/>
      </xdr:nvSpPr>
      <xdr:spPr>
        <a:xfrm>
          <a:off x="5139927" y="9755982"/>
          <a:ext cx="727473" cy="264318"/>
        </a:xfrm>
        <a:prstGeom prst="rect">
          <a:avLst/>
        </a:prstGeom>
        <a:noFill/>
        <a:ln w="412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558402</xdr:colOff>
      <xdr:row>40</xdr:row>
      <xdr:rowOff>230982</xdr:rowOff>
    </xdr:from>
    <xdr:to>
      <xdr:col>12</xdr:col>
      <xdr:colOff>600075</xdr:colOff>
      <xdr:row>42</xdr:row>
      <xdr:rowOff>19050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8102202" y="9755982"/>
          <a:ext cx="727473" cy="264318"/>
        </a:xfrm>
        <a:prstGeom prst="rect">
          <a:avLst/>
        </a:prstGeom>
        <a:noFill/>
        <a:ln w="412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596502</xdr:colOff>
      <xdr:row>40</xdr:row>
      <xdr:rowOff>221457</xdr:rowOff>
    </xdr:from>
    <xdr:to>
      <xdr:col>13</xdr:col>
      <xdr:colOff>638175</xdr:colOff>
      <xdr:row>42</xdr:row>
      <xdr:rowOff>9525</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8826102" y="9746457"/>
          <a:ext cx="727473" cy="264318"/>
        </a:xfrm>
        <a:prstGeom prst="rect">
          <a:avLst/>
        </a:prstGeom>
        <a:noFill/>
        <a:ln w="412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242718</xdr:colOff>
      <xdr:row>40</xdr:row>
      <xdr:rowOff>228260</xdr:rowOff>
    </xdr:from>
    <xdr:to>
      <xdr:col>3</xdr:col>
      <xdr:colOff>508786</xdr:colOff>
      <xdr:row>41</xdr:row>
      <xdr:rowOff>235404</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2300118" y="9807689"/>
          <a:ext cx="266068" cy="246629"/>
        </a:xfrm>
        <a:prstGeom prst="rect">
          <a:avLst/>
        </a:prstGeom>
        <a:solidFill>
          <a:srgbClr val="FF0000"/>
        </a:solidFill>
        <a:ln w="412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a:t>
          </a:r>
          <a:endParaRPr kumimoji="1" lang="ja-JP" altLang="en-US" sz="1100">
            <a:solidFill>
              <a:sysClr val="windowText" lastClr="000000"/>
            </a:solidFill>
          </a:endParaRPr>
        </a:p>
      </xdr:txBody>
    </xdr:sp>
    <xdr:clientData/>
  </xdr:twoCellAnchor>
  <xdr:twoCellAnchor>
    <xdr:from>
      <xdr:col>7</xdr:col>
      <xdr:colOff>46776</xdr:colOff>
      <xdr:row>40</xdr:row>
      <xdr:rowOff>233703</xdr:rowOff>
    </xdr:from>
    <xdr:to>
      <xdr:col>7</xdr:col>
      <xdr:colOff>312844</xdr:colOff>
      <xdr:row>42</xdr:row>
      <xdr:rowOff>1361</xdr:rowOff>
    </xdr:to>
    <xdr:sp macro="" textlink="">
      <xdr:nvSpPr>
        <xdr:cNvPr id="22" name="正方形/長方形 21">
          <a:extLst>
            <a:ext uri="{FF2B5EF4-FFF2-40B4-BE49-F238E27FC236}">
              <a16:creationId xmlns:a16="http://schemas.microsoft.com/office/drawing/2014/main" id="{00000000-0008-0000-0200-000016000000}"/>
            </a:ext>
          </a:extLst>
        </xdr:cNvPr>
        <xdr:cNvSpPr/>
      </xdr:nvSpPr>
      <xdr:spPr>
        <a:xfrm>
          <a:off x="4847376" y="9813132"/>
          <a:ext cx="266068" cy="246629"/>
        </a:xfrm>
        <a:prstGeom prst="rect">
          <a:avLst/>
        </a:prstGeom>
        <a:solidFill>
          <a:srgbClr val="FF0000"/>
        </a:solidFill>
        <a:ln w="412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B</a:t>
          </a:r>
          <a:endParaRPr kumimoji="1" lang="ja-JP" altLang="en-US" sz="1100">
            <a:solidFill>
              <a:sysClr val="windowText" lastClr="000000"/>
            </a:solidFill>
          </a:endParaRPr>
        </a:p>
      </xdr:txBody>
    </xdr:sp>
    <xdr:clientData/>
  </xdr:twoCellAnchor>
  <xdr:twoCellAnchor>
    <xdr:from>
      <xdr:col>11</xdr:col>
      <xdr:colOff>275376</xdr:colOff>
      <xdr:row>41</xdr:row>
      <xdr:rowOff>10546</xdr:rowOff>
    </xdr:from>
    <xdr:to>
      <xdr:col>11</xdr:col>
      <xdr:colOff>541444</xdr:colOff>
      <xdr:row>42</xdr:row>
      <xdr:rowOff>17689</xdr:rowOff>
    </xdr:to>
    <xdr:sp macro="" textlink="">
      <xdr:nvSpPr>
        <xdr:cNvPr id="23" name="正方形/長方形 22">
          <a:extLst>
            <a:ext uri="{FF2B5EF4-FFF2-40B4-BE49-F238E27FC236}">
              <a16:creationId xmlns:a16="http://schemas.microsoft.com/office/drawing/2014/main" id="{00000000-0008-0000-0200-000017000000}"/>
            </a:ext>
          </a:extLst>
        </xdr:cNvPr>
        <xdr:cNvSpPr/>
      </xdr:nvSpPr>
      <xdr:spPr>
        <a:xfrm>
          <a:off x="7819176" y="9829460"/>
          <a:ext cx="266068" cy="246629"/>
        </a:xfrm>
        <a:prstGeom prst="rect">
          <a:avLst/>
        </a:prstGeom>
        <a:solidFill>
          <a:srgbClr val="FF0000"/>
        </a:solidFill>
        <a:ln w="412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C</a:t>
          </a:r>
          <a:endParaRPr kumimoji="1" lang="ja-JP" altLang="en-US" sz="1100">
            <a:solidFill>
              <a:sysClr val="windowText" lastClr="000000"/>
            </a:solidFill>
          </a:endParaRPr>
        </a:p>
      </xdr:txBody>
    </xdr:sp>
    <xdr:clientData/>
  </xdr:twoCellAnchor>
  <xdr:twoCellAnchor>
    <xdr:from>
      <xdr:col>12</xdr:col>
      <xdr:colOff>640047</xdr:colOff>
      <xdr:row>39</xdr:row>
      <xdr:rowOff>206488</xdr:rowOff>
    </xdr:from>
    <xdr:to>
      <xdr:col>13</xdr:col>
      <xdr:colOff>220315</xdr:colOff>
      <xdr:row>40</xdr:row>
      <xdr:rowOff>213631</xdr:rowOff>
    </xdr:to>
    <xdr:sp macro="" textlink="">
      <xdr:nvSpPr>
        <xdr:cNvPr id="24" name="正方形/長方形 23">
          <a:extLst>
            <a:ext uri="{FF2B5EF4-FFF2-40B4-BE49-F238E27FC236}">
              <a16:creationId xmlns:a16="http://schemas.microsoft.com/office/drawing/2014/main" id="{00000000-0008-0000-0200-000018000000}"/>
            </a:ext>
          </a:extLst>
        </xdr:cNvPr>
        <xdr:cNvSpPr/>
      </xdr:nvSpPr>
      <xdr:spPr>
        <a:xfrm>
          <a:off x="8869647" y="9546431"/>
          <a:ext cx="266068" cy="246629"/>
        </a:xfrm>
        <a:prstGeom prst="rect">
          <a:avLst/>
        </a:prstGeom>
        <a:solidFill>
          <a:srgbClr val="FF0000"/>
        </a:solidFill>
        <a:ln w="412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D</a:t>
          </a:r>
          <a:endParaRPr kumimoji="1" lang="ja-JP" altLang="en-US" sz="1100">
            <a:solidFill>
              <a:sysClr val="windowText" lastClr="000000"/>
            </a:solidFill>
          </a:endParaRPr>
        </a:p>
      </xdr:txBody>
    </xdr:sp>
    <xdr:clientData/>
  </xdr:twoCellAnchor>
  <xdr:twoCellAnchor>
    <xdr:from>
      <xdr:col>0</xdr:col>
      <xdr:colOff>654112</xdr:colOff>
      <xdr:row>63</xdr:row>
      <xdr:rowOff>14654</xdr:rowOff>
    </xdr:from>
    <xdr:to>
      <xdr:col>14</xdr:col>
      <xdr:colOff>132619</xdr:colOff>
      <xdr:row>64</xdr:row>
      <xdr:rowOff>58246</xdr:rowOff>
    </xdr:to>
    <xdr:sp macro="" textlink="">
      <xdr:nvSpPr>
        <xdr:cNvPr id="25" name="正方形/長方形 24">
          <a:extLst>
            <a:ext uri="{FF2B5EF4-FFF2-40B4-BE49-F238E27FC236}">
              <a16:creationId xmlns:a16="http://schemas.microsoft.com/office/drawing/2014/main" id="{00000000-0008-0000-0200-000019000000}"/>
            </a:ext>
          </a:extLst>
        </xdr:cNvPr>
        <xdr:cNvSpPr/>
      </xdr:nvSpPr>
      <xdr:spPr>
        <a:xfrm>
          <a:off x="654112" y="15247327"/>
          <a:ext cx="9120738" cy="285381"/>
        </a:xfrm>
        <a:prstGeom prst="rect">
          <a:avLst/>
        </a:prstGeom>
        <a:noFill/>
        <a:ln w="412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645320</xdr:colOff>
      <xdr:row>70</xdr:row>
      <xdr:rowOff>42497</xdr:rowOff>
    </xdr:from>
    <xdr:to>
      <xdr:col>14</xdr:col>
      <xdr:colOff>123827</xdr:colOff>
      <xdr:row>71</xdr:row>
      <xdr:rowOff>86089</xdr:rowOff>
    </xdr:to>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645320" y="16967689"/>
          <a:ext cx="9120738" cy="285381"/>
        </a:xfrm>
        <a:prstGeom prst="rect">
          <a:avLst/>
        </a:prstGeom>
        <a:noFill/>
        <a:ln w="412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652096</xdr:colOff>
      <xdr:row>64</xdr:row>
      <xdr:rowOff>58615</xdr:rowOff>
    </xdr:from>
    <xdr:to>
      <xdr:col>4</xdr:col>
      <xdr:colOff>652096</xdr:colOff>
      <xdr:row>70</xdr:row>
      <xdr:rowOff>43962</xdr:rowOff>
    </xdr:to>
    <xdr:cxnSp macro="">
      <xdr:nvCxnSpPr>
        <xdr:cNvPr id="28" name="直線矢印コネクタ 27">
          <a:extLst>
            <a:ext uri="{FF2B5EF4-FFF2-40B4-BE49-F238E27FC236}">
              <a16:creationId xmlns:a16="http://schemas.microsoft.com/office/drawing/2014/main" id="{00000000-0008-0000-0200-00001C000000}"/>
            </a:ext>
          </a:extLst>
        </xdr:cNvPr>
        <xdr:cNvCxnSpPr/>
      </xdr:nvCxnSpPr>
      <xdr:spPr>
        <a:xfrm>
          <a:off x="3407019" y="15533077"/>
          <a:ext cx="0" cy="1436077"/>
        </a:xfrm>
        <a:prstGeom prst="straightConnector1">
          <a:avLst/>
        </a:prstGeom>
        <a:ln w="31750">
          <a:solidFill>
            <a:srgbClr val="FF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14653</xdr:colOff>
      <xdr:row>66</xdr:row>
      <xdr:rowOff>139211</xdr:rowOff>
    </xdr:from>
    <xdr:to>
      <xdr:col>7</xdr:col>
      <xdr:colOff>212481</xdr:colOff>
      <xdr:row>67</xdr:row>
      <xdr:rowOff>219807</xdr:rowOff>
    </xdr:to>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3458307" y="16097249"/>
          <a:ext cx="1575289" cy="3223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latin typeface="+mj-ea"/>
              <a:ea typeface="+mj-ea"/>
            </a:rPr>
            <a:t>この二つは違う内容</a:t>
          </a:r>
          <a:endParaRPr kumimoji="1" lang="en-US" altLang="ja-JP" sz="1200" b="1">
            <a:solidFill>
              <a:srgbClr val="FF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noFill/>
        <a:ln w="28575">
          <a:solidFill>
            <a:srgbClr val="FF0000"/>
          </a:solidFill>
          <a:tailEnd type="triangle" w="lg" len="med"/>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lnDef>
      <a:spPr>
        <a:ln>
          <a:solidFill>
            <a:srgbClr val="FF0000"/>
          </a:solidFill>
          <a:tailEnd type="triangle" w="lg" len="med"/>
        </a:ln>
      </a:spPr>
      <a:bodyPr/>
      <a:lstStyle/>
      <a:style>
        <a:lnRef idx="1">
          <a:schemeClr val="accent1"/>
        </a:lnRef>
        <a:fillRef idx="0">
          <a:schemeClr val="accent1"/>
        </a:fillRef>
        <a:effectRef idx="0">
          <a:schemeClr val="accent1"/>
        </a:effectRef>
        <a:fontRef idx="minor">
          <a:schemeClr val="tx1"/>
        </a:fontRef>
      </a:style>
    </a:lnDef>
    <a:txDef>
      <a:spPr>
        <a:solidFill>
          <a:schemeClr val="lt1"/>
        </a:solidFill>
        <a:ln w="9525" cmpd="sng">
          <a:solidFill>
            <a:srgbClr val="FF0000"/>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D16"/>
  <sheetViews>
    <sheetView tabSelected="1" zoomScale="75" zoomScaleNormal="75" workbookViewId="0">
      <selection activeCell="A9" sqref="A9"/>
    </sheetView>
  </sheetViews>
  <sheetFormatPr defaultColWidth="9" defaultRowHeight="18" x14ac:dyDescent="0.55000000000000004"/>
  <cols>
    <col min="1" max="1" width="11" style="1" bestFit="1" customWidth="1"/>
    <col min="2" max="2" width="9" style="1"/>
    <col min="3" max="3" width="11.5" style="1" customWidth="1"/>
    <col min="4" max="4" width="12.75" style="1" bestFit="1" customWidth="1"/>
    <col min="5" max="6" width="9" style="1"/>
    <col min="7" max="7" width="15.08203125" style="1" bestFit="1" customWidth="1"/>
    <col min="8" max="9" width="9" style="1"/>
    <col min="10" max="10" width="11" style="1" bestFit="1" customWidth="1"/>
    <col min="11" max="13" width="9" style="1"/>
    <col min="14" max="14" width="9.5" style="1" bestFit="1" customWidth="1"/>
    <col min="15" max="15" width="11" style="1" bestFit="1" customWidth="1"/>
    <col min="16" max="16" width="9" style="1" customWidth="1"/>
    <col min="17" max="17" width="11" style="1" bestFit="1" customWidth="1"/>
    <col min="18" max="18" width="10.5" style="1" bestFit="1" customWidth="1"/>
    <col min="19" max="20" width="9" style="1"/>
    <col min="21" max="21" width="13" style="1" bestFit="1" customWidth="1"/>
    <col min="22" max="23" width="9" style="1"/>
    <col min="24" max="24" width="11" style="1" bestFit="1" customWidth="1"/>
    <col min="25" max="16384" width="9" style="1"/>
  </cols>
  <sheetData>
    <row r="2" spans="1:30" x14ac:dyDescent="0.55000000000000004">
      <c r="A2" s="41" t="s">
        <v>42</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row>
    <row r="3" spans="1:30" x14ac:dyDescent="0.55000000000000004">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row>
    <row r="5" spans="1:30" ht="18.5" thickBot="1" x14ac:dyDescent="0.6">
      <c r="A5" s="21" t="s">
        <v>52</v>
      </c>
    </row>
    <row r="6" spans="1:30" x14ac:dyDescent="0.55000000000000004">
      <c r="A6" s="42" t="s">
        <v>22</v>
      </c>
      <c r="B6" s="43"/>
      <c r="C6" s="43"/>
      <c r="D6" s="43"/>
      <c r="E6" s="43"/>
      <c r="F6" s="43"/>
      <c r="G6" s="43"/>
      <c r="H6" s="43"/>
      <c r="I6" s="43"/>
      <c r="J6" s="43"/>
      <c r="K6" s="43"/>
      <c r="L6" s="44"/>
      <c r="M6" s="39" t="s">
        <v>53</v>
      </c>
      <c r="N6" s="40"/>
      <c r="O6" s="40"/>
      <c r="P6" s="40"/>
      <c r="Q6" s="40"/>
      <c r="R6" s="40"/>
      <c r="S6" s="49" t="s">
        <v>55</v>
      </c>
      <c r="T6" s="49"/>
      <c r="U6" s="49"/>
      <c r="V6" s="49"/>
      <c r="W6" s="50"/>
      <c r="X6" s="45" t="s">
        <v>26</v>
      </c>
      <c r="Y6" s="43"/>
      <c r="Z6" s="43"/>
      <c r="AA6" s="43"/>
      <c r="AB6" s="43"/>
      <c r="AC6" s="43"/>
      <c r="AD6" s="44"/>
    </row>
    <row r="7" spans="1:30" x14ac:dyDescent="0.55000000000000004">
      <c r="A7" s="46" t="s">
        <v>0</v>
      </c>
      <c r="B7" s="47"/>
      <c r="C7" s="48" t="s">
        <v>11</v>
      </c>
      <c r="D7" s="47"/>
      <c r="E7" s="48" t="s">
        <v>10</v>
      </c>
      <c r="F7" s="47"/>
      <c r="G7" s="22" t="s">
        <v>12</v>
      </c>
      <c r="H7" s="22" t="s">
        <v>13</v>
      </c>
      <c r="I7" s="22" t="s">
        <v>14</v>
      </c>
      <c r="J7" s="22" t="s">
        <v>15</v>
      </c>
      <c r="K7" s="22" t="s">
        <v>16</v>
      </c>
      <c r="L7" s="23" t="s">
        <v>17</v>
      </c>
      <c r="M7" s="24"/>
      <c r="N7" s="25"/>
      <c r="O7" s="48" t="s">
        <v>31</v>
      </c>
      <c r="P7" s="47"/>
      <c r="Q7" s="48" t="s">
        <v>20</v>
      </c>
      <c r="R7" s="47"/>
      <c r="S7" s="22" t="s">
        <v>10</v>
      </c>
      <c r="T7" s="22" t="s">
        <v>21</v>
      </c>
      <c r="U7" s="22" t="s">
        <v>23</v>
      </c>
      <c r="V7" s="22" t="s">
        <v>24</v>
      </c>
      <c r="W7" s="23" t="s">
        <v>25</v>
      </c>
      <c r="X7" s="46" t="s">
        <v>31</v>
      </c>
      <c r="Y7" s="47"/>
      <c r="Z7" s="48" t="s">
        <v>27</v>
      </c>
      <c r="AA7" s="47"/>
      <c r="AB7" s="25" t="s">
        <v>21</v>
      </c>
      <c r="AC7" s="25" t="s">
        <v>24</v>
      </c>
      <c r="AD7" s="32" t="s">
        <v>25</v>
      </c>
    </row>
    <row r="8" spans="1:30" ht="18.5" thickBot="1" x14ac:dyDescent="0.6">
      <c r="A8" s="26" t="s">
        <v>1</v>
      </c>
      <c r="B8" s="27" t="s">
        <v>2</v>
      </c>
      <c r="C8" s="27" t="s">
        <v>29</v>
      </c>
      <c r="D8" s="27" t="s">
        <v>30</v>
      </c>
      <c r="E8" s="27" t="s">
        <v>3</v>
      </c>
      <c r="F8" s="27" t="s">
        <v>4</v>
      </c>
      <c r="G8" s="27" t="s">
        <v>5</v>
      </c>
      <c r="H8" s="27" t="s">
        <v>6</v>
      </c>
      <c r="I8" s="27" t="s">
        <v>7</v>
      </c>
      <c r="J8" s="27" t="s">
        <v>8</v>
      </c>
      <c r="K8" s="27" t="s">
        <v>9</v>
      </c>
      <c r="L8" s="28" t="s">
        <v>6</v>
      </c>
      <c r="M8" s="29" t="s">
        <v>18</v>
      </c>
      <c r="N8" s="30" t="s">
        <v>19</v>
      </c>
      <c r="O8" s="27" t="s">
        <v>1</v>
      </c>
      <c r="P8" s="27" t="s">
        <v>2</v>
      </c>
      <c r="Q8" s="27" t="s">
        <v>32</v>
      </c>
      <c r="R8" s="27" t="s">
        <v>33</v>
      </c>
      <c r="S8" s="27" t="s">
        <v>34</v>
      </c>
      <c r="T8" s="27" t="s">
        <v>35</v>
      </c>
      <c r="U8" s="27" t="s">
        <v>36</v>
      </c>
      <c r="V8" s="27" t="s">
        <v>37</v>
      </c>
      <c r="W8" s="28" t="s">
        <v>38</v>
      </c>
      <c r="X8" s="31" t="s">
        <v>28</v>
      </c>
      <c r="Y8" s="27" t="s">
        <v>39</v>
      </c>
      <c r="Z8" s="27" t="s">
        <v>40</v>
      </c>
      <c r="AA8" s="27" t="s">
        <v>41</v>
      </c>
      <c r="AB8" s="30"/>
      <c r="AC8" s="30"/>
      <c r="AD8" s="33"/>
    </row>
    <row r="9" spans="1:30" x14ac:dyDescent="0.55000000000000004">
      <c r="A9" s="9"/>
      <c r="B9" s="10"/>
      <c r="C9" s="10"/>
      <c r="D9" s="10"/>
      <c r="E9" s="10"/>
      <c r="F9" s="10" t="e">
        <f>10*LOG(E9)</f>
        <v>#NUM!</v>
      </c>
      <c r="G9" s="10"/>
      <c r="H9" s="10"/>
      <c r="I9" s="10"/>
      <c r="J9" s="10"/>
      <c r="K9" s="10" t="e">
        <f>F9+I9-J9</f>
        <v>#NUM!</v>
      </c>
      <c r="L9" s="11">
        <f>H9+I9</f>
        <v>0</v>
      </c>
      <c r="M9" s="12"/>
      <c r="N9" s="10"/>
      <c r="O9" s="10"/>
      <c r="P9" s="10"/>
      <c r="Q9" s="10"/>
      <c r="R9" s="10"/>
      <c r="S9" s="10"/>
      <c r="T9" s="10"/>
      <c r="U9" s="10"/>
      <c r="V9" s="10"/>
      <c r="W9" s="11"/>
      <c r="X9" s="13" t="str">
        <f>IF(A9&lt;=O9,"〇","×")</f>
        <v>〇</v>
      </c>
      <c r="Y9" s="10" t="str">
        <f t="shared" ref="Y9:Y12" si="0">IF(P9=B9,"〇","×")</f>
        <v>〇</v>
      </c>
      <c r="Z9" s="10" t="str">
        <f>IF(C9&gt;=Q9,"〇","×")</f>
        <v>〇</v>
      </c>
      <c r="AA9" s="10" t="str">
        <f>IF(D9&lt;=R9,"〇","×")</f>
        <v>〇</v>
      </c>
      <c r="AB9" s="10" t="str">
        <f>IF(H9&lt;=T9,"〇","×")</f>
        <v>〇</v>
      </c>
      <c r="AC9" s="10" t="e">
        <f t="shared" ref="AC9:AD12" si="1">IF(K9&lt;=V9,"〇","×")</f>
        <v>#NUM!</v>
      </c>
      <c r="AD9" s="11" t="str">
        <f t="shared" si="1"/>
        <v>〇</v>
      </c>
    </row>
    <row r="10" spans="1:30" x14ac:dyDescent="0.55000000000000004">
      <c r="A10" s="4"/>
      <c r="B10" s="2"/>
      <c r="C10" s="2"/>
      <c r="D10" s="2"/>
      <c r="E10" s="2"/>
      <c r="F10" s="2" t="e">
        <f t="shared" ref="F10:F12" si="2">10*LOG(E10)</f>
        <v>#NUM!</v>
      </c>
      <c r="G10" s="2"/>
      <c r="H10" s="14"/>
      <c r="I10" s="2"/>
      <c r="J10" s="2"/>
      <c r="K10" s="14" t="e">
        <f t="shared" ref="K10:K12" si="3">F10+I10-J10</f>
        <v>#NUM!</v>
      </c>
      <c r="L10" s="15">
        <f t="shared" ref="L10:L12" si="4">H10+I10</f>
        <v>0</v>
      </c>
      <c r="M10" s="16"/>
      <c r="N10" s="2"/>
      <c r="O10" s="2"/>
      <c r="P10" s="2"/>
      <c r="Q10" s="2"/>
      <c r="R10" s="2"/>
      <c r="S10" s="2"/>
      <c r="T10" s="2"/>
      <c r="U10" s="2"/>
      <c r="V10" s="2"/>
      <c r="W10" s="3"/>
      <c r="X10" s="17" t="str">
        <f>IF(A10&lt;=O10,"〇","×")</f>
        <v>〇</v>
      </c>
      <c r="Y10" s="2" t="str">
        <f t="shared" si="0"/>
        <v>〇</v>
      </c>
      <c r="Z10" s="2" t="str">
        <f>IF(C10&gt;=Q10,"〇","×")</f>
        <v>〇</v>
      </c>
      <c r="AA10" s="2" t="str">
        <f>IF(D10&lt;=R10,"〇","×")</f>
        <v>〇</v>
      </c>
      <c r="AB10" s="2" t="str">
        <f>IF(H10&lt;=T10,"〇","×")</f>
        <v>〇</v>
      </c>
      <c r="AC10" s="2" t="e">
        <f t="shared" si="1"/>
        <v>#NUM!</v>
      </c>
      <c r="AD10" s="3" t="str">
        <f t="shared" si="1"/>
        <v>〇</v>
      </c>
    </row>
    <row r="11" spans="1:30" x14ac:dyDescent="0.55000000000000004">
      <c r="A11" s="4"/>
      <c r="B11" s="2"/>
      <c r="C11" s="2"/>
      <c r="D11" s="2"/>
      <c r="E11" s="2"/>
      <c r="F11" s="2" t="e">
        <f t="shared" si="2"/>
        <v>#NUM!</v>
      </c>
      <c r="G11" s="2"/>
      <c r="H11" s="14"/>
      <c r="I11" s="2"/>
      <c r="J11" s="2"/>
      <c r="K11" s="14" t="e">
        <f t="shared" si="3"/>
        <v>#NUM!</v>
      </c>
      <c r="L11" s="15">
        <f t="shared" si="4"/>
        <v>0</v>
      </c>
      <c r="M11" s="16"/>
      <c r="N11" s="2"/>
      <c r="O11" s="2"/>
      <c r="P11" s="2"/>
      <c r="Q11" s="2"/>
      <c r="R11" s="2"/>
      <c r="S11" s="2"/>
      <c r="T11" s="2"/>
      <c r="U11" s="2"/>
      <c r="V11" s="2"/>
      <c r="W11" s="3"/>
      <c r="X11" s="17" t="str">
        <f>IF(A11&lt;=O11,"〇","×")</f>
        <v>〇</v>
      </c>
      <c r="Y11" s="2" t="str">
        <f t="shared" si="0"/>
        <v>〇</v>
      </c>
      <c r="Z11" s="2" t="str">
        <f>IF(C11&gt;=Q11,"〇","×")</f>
        <v>〇</v>
      </c>
      <c r="AA11" s="2" t="str">
        <f>IF(D11&lt;=R11,"〇","×")</f>
        <v>〇</v>
      </c>
      <c r="AB11" s="2" t="str">
        <f>IF(H11&lt;=T11,"〇","×")</f>
        <v>〇</v>
      </c>
      <c r="AC11" s="2" t="e">
        <f t="shared" si="1"/>
        <v>#NUM!</v>
      </c>
      <c r="AD11" s="3" t="str">
        <f t="shared" si="1"/>
        <v>〇</v>
      </c>
    </row>
    <row r="12" spans="1:30" ht="18.5" thickBot="1" x14ac:dyDescent="0.6">
      <c r="A12" s="5"/>
      <c r="B12" s="6"/>
      <c r="C12" s="6"/>
      <c r="D12" s="6"/>
      <c r="E12" s="6"/>
      <c r="F12" s="6" t="e">
        <f t="shared" si="2"/>
        <v>#NUM!</v>
      </c>
      <c r="G12" s="6"/>
      <c r="H12" s="18"/>
      <c r="I12" s="6"/>
      <c r="J12" s="6"/>
      <c r="K12" s="18" t="e">
        <f t="shared" si="3"/>
        <v>#NUM!</v>
      </c>
      <c r="L12" s="19">
        <f t="shared" si="4"/>
        <v>0</v>
      </c>
      <c r="M12" s="20"/>
      <c r="N12" s="6"/>
      <c r="O12" s="6"/>
      <c r="P12" s="6"/>
      <c r="Q12" s="6"/>
      <c r="R12" s="6"/>
      <c r="S12" s="6"/>
      <c r="T12" s="6"/>
      <c r="U12" s="6"/>
      <c r="V12" s="6"/>
      <c r="W12" s="7"/>
      <c r="X12" s="8" t="str">
        <f>IF(A12&lt;=O12,"〇","×")</f>
        <v>〇</v>
      </c>
      <c r="Y12" s="6" t="str">
        <f t="shared" si="0"/>
        <v>〇</v>
      </c>
      <c r="Z12" s="6" t="str">
        <f>IF(C12&gt;=Q12,"〇","×")</f>
        <v>〇</v>
      </c>
      <c r="AA12" s="6" t="str">
        <f>IF(D12&lt;=R12,"〇","×")</f>
        <v>〇</v>
      </c>
      <c r="AB12" s="6" t="str">
        <f>IF(H12&lt;=T12,"〇","×")</f>
        <v>〇</v>
      </c>
      <c r="AC12" s="6" t="e">
        <f t="shared" si="1"/>
        <v>#NUM!</v>
      </c>
      <c r="AD12" s="7" t="str">
        <f t="shared" si="1"/>
        <v>〇</v>
      </c>
    </row>
    <row r="13" spans="1:30" x14ac:dyDescent="0.55000000000000004">
      <c r="G13" s="1" t="s">
        <v>51</v>
      </c>
    </row>
    <row r="14" spans="1:30" x14ac:dyDescent="0.55000000000000004">
      <c r="A14" s="21" t="s">
        <v>54</v>
      </c>
    </row>
    <row r="15" spans="1:30" x14ac:dyDescent="0.55000000000000004">
      <c r="A15" s="21"/>
    </row>
    <row r="16" spans="1:30" x14ac:dyDescent="0.55000000000000004">
      <c r="A16" s="21"/>
    </row>
  </sheetData>
  <mergeCells count="12">
    <mergeCell ref="M6:R6"/>
    <mergeCell ref="A2:AD3"/>
    <mergeCell ref="A6:L6"/>
    <mergeCell ref="X6:AD6"/>
    <mergeCell ref="X7:Y7"/>
    <mergeCell ref="Q7:R7"/>
    <mergeCell ref="C7:D7"/>
    <mergeCell ref="A7:B7"/>
    <mergeCell ref="E7:F7"/>
    <mergeCell ref="O7:P7"/>
    <mergeCell ref="Z7:AA7"/>
    <mergeCell ref="S6:W6"/>
  </mergeCells>
  <phoneticPr fontId="1"/>
  <pageMargins left="0.7" right="0.7" top="0.75" bottom="0.75" header="0.3" footer="0.3"/>
  <pageSetup paperSize="9" scale="4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AD17"/>
  <sheetViews>
    <sheetView zoomScale="70" zoomScaleNormal="70" workbookViewId="0">
      <selection activeCell="J25" sqref="J25"/>
    </sheetView>
  </sheetViews>
  <sheetFormatPr defaultColWidth="9" defaultRowHeight="18" x14ac:dyDescent="0.55000000000000004"/>
  <cols>
    <col min="1" max="1" width="11" style="1" bestFit="1" customWidth="1"/>
    <col min="2" max="2" width="9" style="1"/>
    <col min="3" max="3" width="11.5" style="1" customWidth="1"/>
    <col min="4" max="4" width="12.75" style="1" bestFit="1" customWidth="1"/>
    <col min="5" max="6" width="9" style="1"/>
    <col min="7" max="7" width="15.08203125" style="1" bestFit="1" customWidth="1"/>
    <col min="8" max="9" width="9" style="1"/>
    <col min="10" max="10" width="11" style="1" bestFit="1" customWidth="1"/>
    <col min="11" max="13" width="9" style="1"/>
    <col min="14" max="15" width="11" style="1" bestFit="1" customWidth="1"/>
    <col min="16" max="16" width="9" style="1" customWidth="1"/>
    <col min="17" max="17" width="11" style="1" bestFit="1" customWidth="1"/>
    <col min="18" max="18" width="10.5" style="1" bestFit="1" customWidth="1"/>
    <col min="19" max="20" width="9" style="1"/>
    <col min="21" max="21" width="13" style="1" bestFit="1" customWidth="1"/>
    <col min="22" max="23" width="9" style="1"/>
    <col min="24" max="24" width="11" style="1" bestFit="1" customWidth="1"/>
    <col min="25" max="16384" width="9" style="1"/>
  </cols>
  <sheetData>
    <row r="2" spans="1:30" x14ac:dyDescent="0.55000000000000004">
      <c r="A2" s="41" t="s">
        <v>42</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row>
    <row r="3" spans="1:30" x14ac:dyDescent="0.55000000000000004">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row>
    <row r="5" spans="1:30" ht="18.5" thickBot="1" x14ac:dyDescent="0.6">
      <c r="A5" s="21" t="s">
        <v>63</v>
      </c>
    </row>
    <row r="6" spans="1:30" x14ac:dyDescent="0.55000000000000004">
      <c r="A6" s="42" t="s">
        <v>22</v>
      </c>
      <c r="B6" s="43"/>
      <c r="C6" s="43"/>
      <c r="D6" s="43"/>
      <c r="E6" s="43"/>
      <c r="F6" s="43"/>
      <c r="G6" s="43"/>
      <c r="H6" s="43"/>
      <c r="I6" s="43"/>
      <c r="J6" s="43"/>
      <c r="K6" s="43"/>
      <c r="L6" s="44"/>
      <c r="M6" s="39" t="s">
        <v>60</v>
      </c>
      <c r="N6" s="40"/>
      <c r="O6" s="40"/>
      <c r="P6" s="40"/>
      <c r="Q6" s="40"/>
      <c r="R6" s="40"/>
      <c r="S6" s="49" t="s">
        <v>59</v>
      </c>
      <c r="T6" s="49"/>
      <c r="U6" s="49"/>
      <c r="V6" s="49"/>
      <c r="W6" s="50"/>
      <c r="X6" s="45" t="s">
        <v>26</v>
      </c>
      <c r="Y6" s="43"/>
      <c r="Z6" s="43"/>
      <c r="AA6" s="43"/>
      <c r="AB6" s="43"/>
      <c r="AC6" s="43"/>
      <c r="AD6" s="44"/>
    </row>
    <row r="7" spans="1:30" x14ac:dyDescent="0.55000000000000004">
      <c r="A7" s="46" t="s">
        <v>0</v>
      </c>
      <c r="B7" s="47"/>
      <c r="C7" s="48" t="s">
        <v>11</v>
      </c>
      <c r="D7" s="47"/>
      <c r="E7" s="48" t="s">
        <v>10</v>
      </c>
      <c r="F7" s="47"/>
      <c r="G7" s="22" t="s">
        <v>12</v>
      </c>
      <c r="H7" s="22" t="s">
        <v>13</v>
      </c>
      <c r="I7" s="22" t="s">
        <v>14</v>
      </c>
      <c r="J7" s="22" t="s">
        <v>15</v>
      </c>
      <c r="K7" s="22" t="s">
        <v>16</v>
      </c>
      <c r="L7" s="23" t="s">
        <v>17</v>
      </c>
      <c r="M7" s="24"/>
      <c r="N7" s="25"/>
      <c r="O7" s="48" t="s">
        <v>0</v>
      </c>
      <c r="P7" s="47"/>
      <c r="Q7" s="48" t="s">
        <v>20</v>
      </c>
      <c r="R7" s="47"/>
      <c r="S7" s="22" t="s">
        <v>10</v>
      </c>
      <c r="T7" s="22" t="s">
        <v>13</v>
      </c>
      <c r="U7" s="22" t="s">
        <v>23</v>
      </c>
      <c r="V7" s="22" t="s">
        <v>16</v>
      </c>
      <c r="W7" s="23" t="s">
        <v>17</v>
      </c>
      <c r="X7" s="46" t="s">
        <v>0</v>
      </c>
      <c r="Y7" s="47"/>
      <c r="Z7" s="48" t="s">
        <v>11</v>
      </c>
      <c r="AA7" s="47"/>
      <c r="AB7" s="25" t="s">
        <v>13</v>
      </c>
      <c r="AC7" s="25" t="s">
        <v>16</v>
      </c>
      <c r="AD7" s="32" t="s">
        <v>17</v>
      </c>
    </row>
    <row r="8" spans="1:30" ht="18.5" thickBot="1" x14ac:dyDescent="0.6">
      <c r="A8" s="26" t="s">
        <v>1</v>
      </c>
      <c r="B8" s="27" t="s">
        <v>2</v>
      </c>
      <c r="C8" s="27" t="s">
        <v>29</v>
      </c>
      <c r="D8" s="27" t="s">
        <v>30</v>
      </c>
      <c r="E8" s="27" t="s">
        <v>3</v>
      </c>
      <c r="F8" s="27" t="s">
        <v>4</v>
      </c>
      <c r="G8" s="27" t="s">
        <v>5</v>
      </c>
      <c r="H8" s="27" t="s">
        <v>6</v>
      </c>
      <c r="I8" s="27" t="s">
        <v>7</v>
      </c>
      <c r="J8" s="27" t="s">
        <v>8</v>
      </c>
      <c r="K8" s="27" t="s">
        <v>4</v>
      </c>
      <c r="L8" s="28" t="s">
        <v>6</v>
      </c>
      <c r="M8" s="29" t="s">
        <v>18</v>
      </c>
      <c r="N8" s="30" t="s">
        <v>19</v>
      </c>
      <c r="O8" s="27" t="s">
        <v>1</v>
      </c>
      <c r="P8" s="27" t="s">
        <v>2</v>
      </c>
      <c r="Q8" s="27" t="s">
        <v>29</v>
      </c>
      <c r="R8" s="27" t="s">
        <v>30</v>
      </c>
      <c r="S8" s="27" t="s">
        <v>4</v>
      </c>
      <c r="T8" s="27" t="s">
        <v>6</v>
      </c>
      <c r="U8" s="27" t="s">
        <v>7</v>
      </c>
      <c r="V8" s="27" t="s">
        <v>4</v>
      </c>
      <c r="W8" s="28" t="s">
        <v>6</v>
      </c>
      <c r="X8" s="31" t="s">
        <v>1</v>
      </c>
      <c r="Y8" s="27" t="s">
        <v>2</v>
      </c>
      <c r="Z8" s="27" t="s">
        <v>40</v>
      </c>
      <c r="AA8" s="27" t="s">
        <v>41</v>
      </c>
      <c r="AB8" s="30"/>
      <c r="AC8" s="30"/>
      <c r="AD8" s="33"/>
    </row>
    <row r="9" spans="1:30" x14ac:dyDescent="0.55000000000000004">
      <c r="A9" s="9">
        <v>200000</v>
      </c>
      <c r="B9" s="10" t="s">
        <v>58</v>
      </c>
      <c r="C9" s="10">
        <v>2285.1</v>
      </c>
      <c r="D9" s="10">
        <v>2285.3000000000002</v>
      </c>
      <c r="E9" s="10">
        <v>5</v>
      </c>
      <c r="F9" s="10">
        <f>10*LOG(E9)</f>
        <v>6.9897000433601884</v>
      </c>
      <c r="G9" s="10"/>
      <c r="H9" s="10">
        <v>-46.02</v>
      </c>
      <c r="I9" s="10">
        <v>10</v>
      </c>
      <c r="J9" s="10">
        <v>2</v>
      </c>
      <c r="K9" s="10">
        <f>F9+I9-J9</f>
        <v>14.989700043360187</v>
      </c>
      <c r="L9" s="11">
        <f>H9+I9</f>
        <v>-36.020000000000003</v>
      </c>
      <c r="M9" s="12" t="s">
        <v>56</v>
      </c>
      <c r="N9" s="10">
        <v>119685864</v>
      </c>
      <c r="O9" s="36">
        <v>9800000</v>
      </c>
      <c r="P9" s="36" t="s">
        <v>58</v>
      </c>
      <c r="Q9" s="37">
        <v>2280</v>
      </c>
      <c r="R9" s="37">
        <v>2290</v>
      </c>
      <c r="S9" s="37">
        <v>3</v>
      </c>
      <c r="T9" s="37">
        <v>-63</v>
      </c>
      <c r="U9" s="37">
        <v>5</v>
      </c>
      <c r="V9" s="37">
        <f>S9+U9</f>
        <v>8</v>
      </c>
      <c r="W9" s="11">
        <f>U9+T9</f>
        <v>-58</v>
      </c>
      <c r="X9" s="13" t="str">
        <f>IF(A9&lt;=O9,"〇","×")</f>
        <v>〇</v>
      </c>
      <c r="Y9" s="10" t="str">
        <f t="shared" ref="Y9:Y13" si="0">IF(P9=B9,"〇","×")</f>
        <v>〇</v>
      </c>
      <c r="Z9" s="10" t="str">
        <f>IF(C9&gt;=Q9,"〇","×")</f>
        <v>〇</v>
      </c>
      <c r="AA9" s="10" t="str">
        <f>IF(D9&lt;=R9,"〇","×")</f>
        <v>〇</v>
      </c>
      <c r="AB9" s="10" t="str">
        <f>IF(H9&lt;=T9,"〇","×")</f>
        <v>×</v>
      </c>
      <c r="AC9" s="10" t="str">
        <f t="shared" ref="AC9:AD13" si="1">IF(K9&lt;=V9,"〇","×")</f>
        <v>×</v>
      </c>
      <c r="AD9" s="11" t="str">
        <f t="shared" si="1"/>
        <v>×</v>
      </c>
    </row>
    <row r="10" spans="1:30" x14ac:dyDescent="0.55000000000000004">
      <c r="A10" s="4">
        <v>100000</v>
      </c>
      <c r="B10" s="2" t="s">
        <v>57</v>
      </c>
      <c r="C10" s="2">
        <v>2285.15</v>
      </c>
      <c r="D10" s="2">
        <v>2285.25</v>
      </c>
      <c r="E10" s="2">
        <v>5</v>
      </c>
      <c r="F10" s="2">
        <f t="shared" ref="F10:F13" si="2">10*LOG(E10)</f>
        <v>6.9897000433601884</v>
      </c>
      <c r="G10" s="2"/>
      <c r="H10" s="14">
        <v>-43.08</v>
      </c>
      <c r="I10" s="2">
        <v>10</v>
      </c>
      <c r="J10" s="2">
        <v>2</v>
      </c>
      <c r="K10" s="14">
        <f t="shared" ref="K10:K13" si="3">F10+I10-J10</f>
        <v>14.989700043360187</v>
      </c>
      <c r="L10" s="15">
        <f t="shared" ref="L10:L13" si="4">H10+I10</f>
        <v>-33.08</v>
      </c>
      <c r="M10" s="16" t="s">
        <v>56</v>
      </c>
      <c r="N10" s="14">
        <v>119685864</v>
      </c>
      <c r="O10" s="38">
        <v>9800000</v>
      </c>
      <c r="P10" s="38" t="s">
        <v>58</v>
      </c>
      <c r="Q10" s="38">
        <v>2280</v>
      </c>
      <c r="R10" s="38">
        <v>2290</v>
      </c>
      <c r="S10" s="38">
        <v>3</v>
      </c>
      <c r="T10" s="38">
        <v>-63</v>
      </c>
      <c r="U10" s="38">
        <v>5</v>
      </c>
      <c r="V10" s="38">
        <f>S10+U10</f>
        <v>8</v>
      </c>
      <c r="W10" s="15">
        <f>U10+T10</f>
        <v>-58</v>
      </c>
      <c r="X10" s="17" t="str">
        <f>IF(A10&lt;=O10,"〇","×")</f>
        <v>〇</v>
      </c>
      <c r="Y10" s="2" t="str">
        <f t="shared" si="0"/>
        <v>〇</v>
      </c>
      <c r="Z10" s="2" t="str">
        <f>IF(C10&gt;=Q10,"〇","×")</f>
        <v>〇</v>
      </c>
      <c r="AA10" s="2" t="str">
        <f>IF(D10&lt;=R10,"〇","×")</f>
        <v>〇</v>
      </c>
      <c r="AB10" s="2" t="str">
        <f>IF(H10&lt;=T10,"〇","×")</f>
        <v>×</v>
      </c>
      <c r="AC10" s="2" t="str">
        <f t="shared" si="1"/>
        <v>×</v>
      </c>
      <c r="AD10" s="3" t="str">
        <f t="shared" si="1"/>
        <v>×</v>
      </c>
    </row>
    <row r="11" spans="1:30" x14ac:dyDescent="0.55000000000000004">
      <c r="A11" s="4">
        <v>100000</v>
      </c>
      <c r="B11" s="2" t="s">
        <v>61</v>
      </c>
      <c r="C11" s="2">
        <v>2049.9499999999998</v>
      </c>
      <c r="D11" s="2">
        <v>2050.0500000000002</v>
      </c>
      <c r="E11" s="2">
        <v>39</v>
      </c>
      <c r="F11" s="2">
        <f t="shared" ref="F11" si="5">10*LOG(E11)</f>
        <v>15.910646070264992</v>
      </c>
      <c r="G11" s="2"/>
      <c r="H11" s="14">
        <v>-20.100000000000001</v>
      </c>
      <c r="I11" s="2">
        <v>15</v>
      </c>
      <c r="J11" s="2">
        <v>3</v>
      </c>
      <c r="K11" s="14">
        <f t="shared" ref="K11" si="6">F11+I11-J11</f>
        <v>27.910646070264992</v>
      </c>
      <c r="L11" s="15">
        <f t="shared" ref="L11" si="7">H11+I11</f>
        <v>-5.1000000000000014</v>
      </c>
      <c r="M11" s="16" t="s">
        <v>62</v>
      </c>
      <c r="N11" s="34">
        <v>119685872</v>
      </c>
      <c r="O11" s="2">
        <v>100000</v>
      </c>
      <c r="P11" s="2" t="s">
        <v>61</v>
      </c>
      <c r="Q11" s="2">
        <v>2049.9</v>
      </c>
      <c r="R11" s="2">
        <v>2050.1</v>
      </c>
      <c r="S11" s="2">
        <v>16</v>
      </c>
      <c r="T11" s="2">
        <v>-20</v>
      </c>
      <c r="U11" s="2">
        <v>15</v>
      </c>
      <c r="V11" s="14">
        <f>S11+U11</f>
        <v>31</v>
      </c>
      <c r="W11" s="15">
        <f t="shared" ref="W11:W12" si="8">U11+T11</f>
        <v>-5</v>
      </c>
      <c r="X11" s="17" t="str">
        <f>IF(A11&lt;=O11,"〇","×")</f>
        <v>〇</v>
      </c>
      <c r="Y11" s="2" t="str">
        <f t="shared" ref="Y11" si="9">IF(P11=B11,"〇","×")</f>
        <v>〇</v>
      </c>
      <c r="Z11" s="2" t="str">
        <f>IF(C11&gt;=Q11,"〇","×")</f>
        <v>〇</v>
      </c>
      <c r="AA11" s="2" t="str">
        <f>IF(D11&lt;=R11,"〇","×")</f>
        <v>〇</v>
      </c>
      <c r="AB11" s="2" t="str">
        <f>IF(H11&lt;=T11,"〇","×")</f>
        <v>〇</v>
      </c>
      <c r="AC11" s="2" t="str">
        <f t="shared" ref="AC11" si="10">IF(K11&lt;=V11,"〇","×")</f>
        <v>〇</v>
      </c>
      <c r="AD11" s="3" t="str">
        <f t="shared" ref="AD11" si="11">IF(L11&lt;=W11,"〇","×")</f>
        <v>〇</v>
      </c>
    </row>
    <row r="12" spans="1:30" x14ac:dyDescent="0.55000000000000004">
      <c r="A12" s="2">
        <v>15000000</v>
      </c>
      <c r="B12" s="2" t="s">
        <v>65</v>
      </c>
      <c r="C12" s="2">
        <v>8472.5</v>
      </c>
      <c r="D12" s="2">
        <v>8487.5</v>
      </c>
      <c r="E12" s="2">
        <v>10</v>
      </c>
      <c r="F12" s="2">
        <f t="shared" si="2"/>
        <v>10</v>
      </c>
      <c r="G12" s="2"/>
      <c r="H12" s="14">
        <v>-26.020599913279625</v>
      </c>
      <c r="I12" s="2">
        <v>5</v>
      </c>
      <c r="J12" s="2">
        <v>1.5</v>
      </c>
      <c r="K12" s="14">
        <f t="shared" si="3"/>
        <v>13.5</v>
      </c>
      <c r="L12" s="15">
        <f t="shared" si="4"/>
        <v>-21.020599913279625</v>
      </c>
      <c r="M12" s="16" t="s">
        <v>64</v>
      </c>
      <c r="N12" s="2">
        <v>119500158</v>
      </c>
      <c r="O12" s="2">
        <v>15000000</v>
      </c>
      <c r="P12" s="2" t="s">
        <v>65</v>
      </c>
      <c r="Q12" s="2">
        <v>8471.5</v>
      </c>
      <c r="R12" s="2">
        <v>8488.5</v>
      </c>
      <c r="S12" s="2">
        <v>10</v>
      </c>
      <c r="T12" s="2">
        <v>-25</v>
      </c>
      <c r="U12" s="2">
        <v>5</v>
      </c>
      <c r="V12" s="14">
        <f>S12+U12</f>
        <v>15</v>
      </c>
      <c r="W12" s="15">
        <f t="shared" si="8"/>
        <v>-20</v>
      </c>
      <c r="X12" s="17" t="str">
        <f>IF(A12&lt;=O12,"〇","×")</f>
        <v>〇</v>
      </c>
      <c r="Y12" s="2" t="str">
        <f t="shared" si="0"/>
        <v>〇</v>
      </c>
      <c r="Z12" s="2" t="str">
        <f>IF(C12&gt;=Q12,"〇","×")</f>
        <v>〇</v>
      </c>
      <c r="AA12" s="2" t="str">
        <f>IF(D12&lt;=R12,"〇","×")</f>
        <v>〇</v>
      </c>
      <c r="AB12" s="2" t="str">
        <f>IF(H12&lt;=T12,"〇","×")</f>
        <v>〇</v>
      </c>
      <c r="AC12" s="2" t="str">
        <f t="shared" si="1"/>
        <v>〇</v>
      </c>
      <c r="AD12" s="3" t="str">
        <f t="shared" si="1"/>
        <v>〇</v>
      </c>
    </row>
    <row r="13" spans="1:30" ht="18.5" thickBot="1" x14ac:dyDescent="0.6">
      <c r="A13" s="5">
        <v>60000</v>
      </c>
      <c r="B13" s="6" t="s">
        <v>65</v>
      </c>
      <c r="C13" s="6">
        <v>401.47</v>
      </c>
      <c r="D13" s="6">
        <v>401.53</v>
      </c>
      <c r="E13" s="6">
        <v>0.1</v>
      </c>
      <c r="F13" s="6">
        <f t="shared" si="2"/>
        <v>-10</v>
      </c>
      <c r="G13" s="6"/>
      <c r="H13" s="18">
        <v>-46.020599913279625</v>
      </c>
      <c r="I13" s="6">
        <v>2</v>
      </c>
      <c r="J13" s="6">
        <v>0</v>
      </c>
      <c r="K13" s="18">
        <f t="shared" si="3"/>
        <v>-8</v>
      </c>
      <c r="L13" s="19">
        <f t="shared" si="4"/>
        <v>-44.020599913279625</v>
      </c>
      <c r="M13" s="20" t="s">
        <v>66</v>
      </c>
      <c r="N13" s="35">
        <v>119685875</v>
      </c>
      <c r="O13" s="6">
        <v>60000</v>
      </c>
      <c r="P13" s="6" t="s">
        <v>65</v>
      </c>
      <c r="Q13" s="6">
        <v>401.4</v>
      </c>
      <c r="R13" s="6">
        <v>401.6</v>
      </c>
      <c r="S13" s="6">
        <v>-9</v>
      </c>
      <c r="T13" s="6">
        <v>-46</v>
      </c>
      <c r="U13" s="6">
        <v>5</v>
      </c>
      <c r="V13" s="6">
        <f>S13+U13</f>
        <v>-4</v>
      </c>
      <c r="W13" s="7">
        <f>U13+T13</f>
        <v>-41</v>
      </c>
      <c r="X13" s="8" t="str">
        <f>IF(A13&lt;=O13,"〇","×")</f>
        <v>〇</v>
      </c>
      <c r="Y13" s="6" t="str">
        <f t="shared" si="0"/>
        <v>〇</v>
      </c>
      <c r="Z13" s="6" t="str">
        <f>IF(C13&gt;=Q13,"〇","×")</f>
        <v>〇</v>
      </c>
      <c r="AA13" s="6" t="str">
        <f>IF(D13&lt;=R13,"〇","×")</f>
        <v>〇</v>
      </c>
      <c r="AB13" s="6" t="str">
        <f>IF(H13&lt;=T13,"〇","×")</f>
        <v>〇</v>
      </c>
      <c r="AC13" s="6" t="str">
        <f t="shared" si="1"/>
        <v>〇</v>
      </c>
      <c r="AD13" s="7" t="str">
        <f t="shared" si="1"/>
        <v>〇</v>
      </c>
    </row>
    <row r="14" spans="1:30" x14ac:dyDescent="0.55000000000000004">
      <c r="G14" s="1" t="s">
        <v>51</v>
      </c>
    </row>
    <row r="15" spans="1:30" x14ac:dyDescent="0.55000000000000004">
      <c r="A15" s="21" t="s">
        <v>54</v>
      </c>
    </row>
    <row r="16" spans="1:30" x14ac:dyDescent="0.55000000000000004">
      <c r="A16" s="21"/>
    </row>
    <row r="17" spans="1:1" x14ac:dyDescent="0.55000000000000004">
      <c r="A17" s="21"/>
    </row>
  </sheetData>
  <mergeCells count="12">
    <mergeCell ref="X7:Y7"/>
    <mergeCell ref="Z7:AA7"/>
    <mergeCell ref="A2:AD3"/>
    <mergeCell ref="A6:L6"/>
    <mergeCell ref="M6:R6"/>
    <mergeCell ref="S6:W6"/>
    <mergeCell ref="X6:AD6"/>
    <mergeCell ref="A7:B7"/>
    <mergeCell ref="C7:D7"/>
    <mergeCell ref="E7:F7"/>
    <mergeCell ref="O7:P7"/>
    <mergeCell ref="Q7:R7"/>
  </mergeCells>
  <phoneticPr fontId="1"/>
  <pageMargins left="0.7" right="0.7" top="0.75" bottom="0.75" header="0.3" footer="0.3"/>
  <pageSetup paperSize="9" scale="4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3:B48"/>
  <sheetViews>
    <sheetView topLeftCell="A22" zoomScale="130" zoomScaleNormal="130" workbookViewId="0">
      <selection activeCell="B34" sqref="B34"/>
    </sheetView>
  </sheetViews>
  <sheetFormatPr defaultRowHeight="18" x14ac:dyDescent="0.55000000000000004"/>
  <sheetData>
    <row r="3" spans="2:2" x14ac:dyDescent="0.55000000000000004">
      <c r="B3" t="s">
        <v>43</v>
      </c>
    </row>
    <row r="19" spans="2:2" x14ac:dyDescent="0.55000000000000004">
      <c r="B19" t="s">
        <v>44</v>
      </c>
    </row>
    <row r="20" spans="2:2" x14ac:dyDescent="0.55000000000000004">
      <c r="B20" t="s">
        <v>45</v>
      </c>
    </row>
    <row r="33" spans="2:2" x14ac:dyDescent="0.55000000000000004">
      <c r="B33" t="s">
        <v>46</v>
      </c>
    </row>
    <row r="34" spans="2:2" x14ac:dyDescent="0.55000000000000004">
      <c r="B34" t="s">
        <v>47</v>
      </c>
    </row>
    <row r="46" spans="2:2" x14ac:dyDescent="0.55000000000000004">
      <c r="B46" t="s">
        <v>48</v>
      </c>
    </row>
    <row r="47" spans="2:2" x14ac:dyDescent="0.55000000000000004">
      <c r="B47" t="s">
        <v>50</v>
      </c>
    </row>
    <row r="48" spans="2:2" x14ac:dyDescent="0.55000000000000004">
      <c r="B48" t="s">
        <v>49</v>
      </c>
    </row>
  </sheetData>
  <phoneticPr fontId="1"/>
  <pageMargins left="0.7" right="0.7" top="0.75" bottom="0.75" header="0.3" footer="0.3"/>
  <pageSetup paperSize="9" scale="5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判定表</vt:lpstr>
      <vt:lpstr>判定表_記載例</vt:lpstr>
      <vt:lpstr>国際調整資料の探しかた</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2023-03-29T01:24:26Z</dcterms:created>
  <dcterms:modified xsi:type="dcterms:W3CDTF">2023-03-29T01:24:43Z</dcterms:modified>
</cp:coreProperties>
</file>